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SheetTabs="0" xWindow="65446" yWindow="65506" windowWidth="6315" windowHeight="9315" tabRatio="917" firstSheet="76" activeTab="101"/>
  </bookViews>
  <sheets>
    <sheet name="R1" sheetId="1" r:id="rId1"/>
    <sheet name="R2" sheetId="2" r:id="rId2"/>
    <sheet name="R3" sheetId="3" r:id="rId3"/>
    <sheet name="R4" sheetId="4" r:id="rId4"/>
    <sheet name="R5" sheetId="5" r:id="rId5"/>
    <sheet name="R6" sheetId="6" r:id="rId6"/>
    <sheet name="R7" sheetId="7" r:id="rId7"/>
    <sheet name="R8" sheetId="8" r:id="rId8"/>
    <sheet name="R9" sheetId="9" r:id="rId9"/>
    <sheet name="R10" sheetId="10" r:id="rId10"/>
    <sheet name="R11" sheetId="11" r:id="rId11"/>
    <sheet name="R12" sheetId="12" r:id="rId12"/>
    <sheet name="R13" sheetId="13" r:id="rId13"/>
    <sheet name="R14" sheetId="14" r:id="rId14"/>
    <sheet name="R15" sheetId="15" r:id="rId15"/>
    <sheet name="R16" sheetId="16" r:id="rId16"/>
    <sheet name="R17" sheetId="17" r:id="rId17"/>
    <sheet name="R18" sheetId="18" r:id="rId18"/>
    <sheet name="R19" sheetId="19" r:id="rId19"/>
    <sheet name="R20" sheetId="20" r:id="rId20"/>
    <sheet name="R21" sheetId="21" r:id="rId21"/>
    <sheet name="R22" sheetId="22" r:id="rId22"/>
    <sheet name="R23" sheetId="23" r:id="rId23"/>
    <sheet name="R24" sheetId="24" r:id="rId24"/>
    <sheet name="R25" sheetId="25" r:id="rId25"/>
    <sheet name="R26" sheetId="26" r:id="rId26"/>
    <sheet name="R27" sheetId="27" r:id="rId27"/>
    <sheet name="R28" sheetId="28" r:id="rId28"/>
    <sheet name="R29" sheetId="29" r:id="rId29"/>
    <sheet name="R30" sheetId="30" r:id="rId30"/>
    <sheet name="R31" sheetId="31" r:id="rId31"/>
    <sheet name="R32" sheetId="32" r:id="rId32"/>
    <sheet name="R33" sheetId="33" r:id="rId33"/>
    <sheet name="R34" sheetId="34" r:id="rId34"/>
    <sheet name="R35" sheetId="35" r:id="rId35"/>
    <sheet name="R36" sheetId="36" r:id="rId36"/>
    <sheet name="R37" sheetId="37" r:id="rId37"/>
    <sheet name="R38" sheetId="38" r:id="rId38"/>
    <sheet name="R39" sheetId="39" r:id="rId39"/>
    <sheet name="R40" sheetId="40" r:id="rId40"/>
    <sheet name="R41" sheetId="41" r:id="rId41"/>
    <sheet name="R42" sheetId="42" r:id="rId42"/>
    <sheet name="R43" sheetId="43" r:id="rId43"/>
    <sheet name="R44" sheetId="44" r:id="rId44"/>
    <sheet name="R45" sheetId="45" r:id="rId45"/>
    <sheet name="R46" sheetId="46" r:id="rId46"/>
    <sheet name="R47" sheetId="47" r:id="rId47"/>
    <sheet name="R48" sheetId="48" r:id="rId48"/>
    <sheet name="E1" sheetId="49" r:id="rId49"/>
    <sheet name="E2" sheetId="50" r:id="rId50"/>
    <sheet name="E3" sheetId="51" r:id="rId51"/>
    <sheet name="E4" sheetId="52" r:id="rId52"/>
    <sheet name="E5" sheetId="53" r:id="rId53"/>
    <sheet name="E6" sheetId="54" r:id="rId54"/>
    <sheet name="E7" sheetId="55" r:id="rId55"/>
    <sheet name="E8" sheetId="56" r:id="rId56"/>
    <sheet name="E9" sheetId="57" r:id="rId57"/>
    <sheet name="E10" sheetId="58" r:id="rId58"/>
    <sheet name="E11" sheetId="59" r:id="rId59"/>
    <sheet name="E12" sheetId="60" r:id="rId60"/>
    <sheet name="E13" sheetId="61" r:id="rId61"/>
    <sheet name="E14" sheetId="62" r:id="rId62"/>
    <sheet name="E15" sheetId="63" r:id="rId63"/>
    <sheet name="E16" sheetId="64" r:id="rId64"/>
    <sheet name="E17" sheetId="65" r:id="rId65"/>
    <sheet name="E18" sheetId="66" r:id="rId66"/>
    <sheet name="E19" sheetId="67" r:id="rId67"/>
    <sheet name="E20" sheetId="68" r:id="rId68"/>
    <sheet name="E21" sheetId="69" r:id="rId69"/>
    <sheet name="E22" sheetId="70" r:id="rId70"/>
    <sheet name="E23" sheetId="71" r:id="rId71"/>
    <sheet name="E24" sheetId="72" r:id="rId72"/>
    <sheet name="E25" sheetId="73" r:id="rId73"/>
    <sheet name="E26" sheetId="74" r:id="rId74"/>
    <sheet name="E27" sheetId="75" r:id="rId75"/>
    <sheet name="E28" sheetId="76" r:id="rId76"/>
    <sheet name="E29" sheetId="77" r:id="rId77"/>
    <sheet name="E30" sheetId="78" r:id="rId78"/>
    <sheet name="E31" sheetId="79" r:id="rId79"/>
    <sheet name="E32" sheetId="80" r:id="rId80"/>
    <sheet name="E33" sheetId="81" r:id="rId81"/>
    <sheet name="E34" sheetId="82" r:id="rId82"/>
    <sheet name="E35" sheetId="83" r:id="rId83"/>
    <sheet name="E36" sheetId="84" r:id="rId84"/>
    <sheet name="E37" sheetId="85" r:id="rId85"/>
    <sheet name="E38" sheetId="86" r:id="rId86"/>
    <sheet name="E39" sheetId="87" r:id="rId87"/>
    <sheet name="E40" sheetId="88" r:id="rId88"/>
    <sheet name="E41" sheetId="89" r:id="rId89"/>
    <sheet name="E42" sheetId="90" r:id="rId90"/>
    <sheet name="E43" sheetId="91" r:id="rId91"/>
    <sheet name="E44" sheetId="92" r:id="rId92"/>
    <sheet name="E45" sheetId="93" r:id="rId93"/>
    <sheet name="E46" sheetId="94" r:id="rId94"/>
    <sheet name="E47" sheetId="95" r:id="rId95"/>
    <sheet name="E48" sheetId="96" r:id="rId96"/>
    <sheet name="rng1" sheetId="97" r:id="rId97"/>
    <sheet name="rng2" sheetId="98" r:id="rId98"/>
    <sheet name="rng3" sheetId="99" r:id="rId99"/>
    <sheet name="részeredmény" sheetId="100" r:id="rId100"/>
    <sheet name="MENU" sheetId="101" r:id="rId101"/>
    <sheet name="MENU2" sheetId="102" r:id="rId102"/>
    <sheet name="nev" sheetId="103" r:id="rId103"/>
    <sheet name="időrend" sheetId="104" r:id="rId104"/>
  </sheets>
  <definedNames>
    <definedName name="_xlnm._FilterDatabase" localSheetId="102" hidden="1">'nev'!$B$2:$I$2</definedName>
    <definedName name="évjárat">'R2'!#REF!</definedName>
    <definedName name="_xlnm.Print_Area" localSheetId="100">'MENU'!$E$1:$G$18</definedName>
  </definedNames>
  <calcPr fullCalcOnLoad="1"/>
</workbook>
</file>

<file path=xl/sharedStrings.xml><?xml version="1.0" encoding="utf-8"?>
<sst xmlns="http://schemas.openxmlformats.org/spreadsheetml/2006/main" count="5390" uniqueCount="454">
  <si>
    <t>50 férfi pillangó</t>
  </si>
  <si>
    <t>50 női pillangó</t>
  </si>
  <si>
    <t>200 férfi pillangó</t>
  </si>
  <si>
    <t>200 női pillangó</t>
  </si>
  <si>
    <t>100 férfi mell</t>
  </si>
  <si>
    <t>100 női mell</t>
  </si>
  <si>
    <t>200 férfi gyors</t>
  </si>
  <si>
    <t>200 női gyors</t>
  </si>
  <si>
    <t>100 férfi mell - döntő 3.kcs</t>
  </si>
  <si>
    <t>100 férfi mell - döntő 4.kcs</t>
  </si>
  <si>
    <t>100 férfi mell - döntő 5-6.kcs</t>
  </si>
  <si>
    <t>100 női mell - döntő 3.kcs</t>
  </si>
  <si>
    <t>100 női mell - döntő 4.kcs</t>
  </si>
  <si>
    <t>100 női mell - döntő 5-6.kcs</t>
  </si>
  <si>
    <t>100 férfi hát - döntő 3.kcs</t>
  </si>
  <si>
    <t>100 férfi hát - döntő 4.kcs</t>
  </si>
  <si>
    <t>100 férfi hát - döntő 5-6.kcs</t>
  </si>
  <si>
    <t>100 női hát - döntő 3.kcs</t>
  </si>
  <si>
    <t>100 női hát - döntő 4.kcs</t>
  </si>
  <si>
    <t>100 női hát - döntő 5-6.kcs</t>
  </si>
  <si>
    <t>100 férfi pillangó - döntő 3.kcs</t>
  </si>
  <si>
    <t>100 férfi pillangó - döntő 4.kcs</t>
  </si>
  <si>
    <t>100 férfi pillangó - döntő 5-6.kcs</t>
  </si>
  <si>
    <t>100 női pillangó - döntő 3.kcs</t>
  </si>
  <si>
    <t>100 női pillangó - döntő 4.kcs</t>
  </si>
  <si>
    <t>100 női pillangó - döntő 5-6.kcs</t>
  </si>
  <si>
    <t>200 férfi vegyes - döntő 6.kcs</t>
  </si>
  <si>
    <t>200 női vegyes - döntő 6.kcs</t>
  </si>
  <si>
    <t>VISSZA / BACK</t>
  </si>
  <si>
    <t>RAJTLISTÁK / STARTLIST</t>
  </si>
  <si>
    <t>EREDMÉNYEK / RESULTS</t>
  </si>
  <si>
    <t>FUTAMSZÁMOK / VERSENYIDŐ</t>
  </si>
  <si>
    <t>kezdési idő</t>
  </si>
  <si>
    <t>versenyszám</t>
  </si>
  <si>
    <t>futamszám</t>
  </si>
  <si>
    <t>átlagos futamidő</t>
  </si>
  <si>
    <t>időtartam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</si>
  <si>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</si>
  <si>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</si>
  <si>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</si>
  <si>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</si>
  <si>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</si>
  <si>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</si>
  <si>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</si>
  <si>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</si>
  <si>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</si>
  <si>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</si>
  <si>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</si>
  <si>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a verseny vége:</t>
  </si>
  <si>
    <t>pálya</t>
  </si>
  <si>
    <t>futam</t>
  </si>
  <si>
    <t>RAJTLISTA / STARTLIST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</si>
  <si>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</si>
  <si>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</si>
  <si>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</si>
  <si>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</si>
  <si>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</si>
  <si>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</si>
  <si>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</si>
  <si>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</si>
  <si>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</si>
  <si>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</si>
  <si>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</si>
  <si>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</si>
  <si>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</si>
  <si>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</si>
  <si>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</si>
  <si>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</si>
  <si>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</si>
  <si>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</si>
  <si>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</si>
  <si>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legjobb idő</t>
  </si>
  <si>
    <t>RÉSZEREDMÉNYEK</t>
  </si>
  <si>
    <t>időrend / schedule</t>
  </si>
  <si>
    <t>Idörend / schedule</t>
  </si>
  <si>
    <t>végeredmény</t>
  </si>
  <si>
    <t>PONT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</si>
  <si>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</si>
  <si>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</si>
  <si>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</si>
  <si>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</si>
  <si>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</si>
  <si>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</si>
  <si>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</si>
  <si>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</si>
  <si>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</si>
  <si>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</si>
  <si>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</si>
  <si>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</si>
  <si>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</si>
  <si>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</si>
  <si>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</si>
  <si>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</si>
  <si>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</si>
  <si>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</si>
  <si>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összes futamszám:</t>
  </si>
  <si>
    <t>teljes időtartam:</t>
  </si>
  <si>
    <t>Helyezések darabszámai</t>
  </si>
  <si>
    <t>a</t>
  </si>
  <si>
    <t>b</t>
  </si>
  <si>
    <t>pont</t>
  </si>
  <si>
    <t>klub</t>
  </si>
  <si>
    <t>kat</t>
  </si>
  <si>
    <t>CSAPATVERSENY</t>
  </si>
  <si>
    <t>helyezések száma</t>
  </si>
  <si>
    <t>név</t>
  </si>
  <si>
    <t>egyesület</t>
  </si>
  <si>
    <t>EGYÉNI PONTVERSENY - helyezések alapján</t>
  </si>
  <si>
    <t>EGYÉNI PONTVERSENY - LEN pontok alapján</t>
  </si>
  <si>
    <t>Csapatverseny</t>
  </si>
  <si>
    <t>Egyéni verseny - helyezés alapján</t>
  </si>
  <si>
    <t>Egyéni verseny LEN pont alapján</t>
  </si>
  <si>
    <t>idő</t>
  </si>
  <si>
    <t>nevezések / entries</t>
  </si>
  <si>
    <t>vissza / back</t>
  </si>
  <si>
    <t>szül</t>
  </si>
  <si>
    <t>vsz</t>
  </si>
  <si>
    <t>nev. Idő</t>
  </si>
  <si>
    <t>400 férfi gyors</t>
  </si>
  <si>
    <t>400 női gyors</t>
  </si>
  <si>
    <t>200 férfi mell</t>
  </si>
  <si>
    <t>200 női mell</t>
  </si>
  <si>
    <t>200 férfi hát</t>
  </si>
  <si>
    <t>200 női hát</t>
  </si>
  <si>
    <t>50 férfi hát</t>
  </si>
  <si>
    <t>50 női hát</t>
  </si>
  <si>
    <t>50 férfi mell</t>
  </si>
  <si>
    <t>50 női mell</t>
  </si>
  <si>
    <t>50 férfi gyors</t>
  </si>
  <si>
    <t>50 női gyors</t>
  </si>
  <si>
    <t>Kuklis György</t>
  </si>
  <si>
    <t>Tatabányai Vizmű SE.</t>
  </si>
  <si>
    <t>B</t>
  </si>
  <si>
    <t>Deák Máté</t>
  </si>
  <si>
    <t>vk</t>
  </si>
  <si>
    <t>RÁCZ DEMETER</t>
  </si>
  <si>
    <t>TRICEPSZ SE</t>
  </si>
  <si>
    <t>A</t>
  </si>
  <si>
    <t>Jakab Krisztián</t>
  </si>
  <si>
    <t>FTC VIVA</t>
  </si>
  <si>
    <t>Kasó Gergő</t>
  </si>
  <si>
    <t>Delfin-Tiffer 21 SE</t>
  </si>
  <si>
    <t>Nagy Botond</t>
  </si>
  <si>
    <t>Boros Dávid</t>
  </si>
  <si>
    <t>Kőbánya Sport Club</t>
  </si>
  <si>
    <t>Simon Bence</t>
  </si>
  <si>
    <t>Dunaferr-DVSI</t>
  </si>
  <si>
    <t>Lakatos Ákos</t>
  </si>
  <si>
    <t>Máli Botond</t>
  </si>
  <si>
    <t>Ring Richárd</t>
  </si>
  <si>
    <t>Veszprémi Úszó Klub</t>
  </si>
  <si>
    <t>Teichtinger Mátyás</t>
  </si>
  <si>
    <t>Soproni ÚBKSE</t>
  </si>
  <si>
    <t>Németh Bálint</t>
  </si>
  <si>
    <t>Szombathelyi Vízmű SC</t>
  </si>
  <si>
    <t>Prenghy Róbert</t>
  </si>
  <si>
    <t>Klár Tamás</t>
  </si>
  <si>
    <t>Barócsai Soma</t>
  </si>
  <si>
    <t>Varró Levente</t>
  </si>
  <si>
    <t>Hullám 91 ÚVE</t>
  </si>
  <si>
    <t>Pukánszky Péter</t>
  </si>
  <si>
    <t>Ubrankovics Máté</t>
  </si>
  <si>
    <t>Brückner Marcell</t>
  </si>
  <si>
    <t>Budapesti Honvéd SE</t>
  </si>
  <si>
    <t>Klock Ádám</t>
  </si>
  <si>
    <t>Móri Úszó Egyesület</t>
  </si>
  <si>
    <t>C</t>
  </si>
  <si>
    <t>Fábián József</t>
  </si>
  <si>
    <t>Szujó Péter</t>
  </si>
  <si>
    <t>Deák Péter</t>
  </si>
  <si>
    <t>Marton Bence</t>
  </si>
  <si>
    <t>Falusi Dávid</t>
  </si>
  <si>
    <t>Susa Péter</t>
  </si>
  <si>
    <t>Végh István</t>
  </si>
  <si>
    <t>Szeder Tibor</t>
  </si>
  <si>
    <t>Aranyi Tamás</t>
  </si>
  <si>
    <t>Kiss Attila</t>
  </si>
  <si>
    <t>Csonka Barnabás</t>
  </si>
  <si>
    <t>Nagy Ákos</t>
  </si>
  <si>
    <t>Kovács Zsolt</t>
  </si>
  <si>
    <t>Fabriczius László</t>
  </si>
  <si>
    <t>Banyák Károly</t>
  </si>
  <si>
    <t>Magyar Nándor</t>
  </si>
  <si>
    <t>Dombóvári SI Egyesület</t>
  </si>
  <si>
    <t>Szujó Tibor</t>
  </si>
  <si>
    <t>Molnár Bence</t>
  </si>
  <si>
    <t>Gubics Máté</t>
  </si>
  <si>
    <t>Sirkó Bálint</t>
  </si>
  <si>
    <t>Sárdi Levente</t>
  </si>
  <si>
    <t>Bánfalvi Ákos</t>
  </si>
  <si>
    <t>Kobza Benjamin</t>
  </si>
  <si>
    <t>Németh Petra</t>
  </si>
  <si>
    <t>Nagy Zsófia</t>
  </si>
  <si>
    <t>Pápai SE</t>
  </si>
  <si>
    <t>Pavuk Petra</t>
  </si>
  <si>
    <t>Farkas Éva</t>
  </si>
  <si>
    <t>Váradi Dorina</t>
  </si>
  <si>
    <t>FEKETE SÁRA</t>
  </si>
  <si>
    <t>Szabó Szilvia</t>
  </si>
  <si>
    <t>Botka Dóra</t>
  </si>
  <si>
    <t>Monori Sportegyesület</t>
  </si>
  <si>
    <t>Horváth Dorottya</t>
  </si>
  <si>
    <t>Ollé Mónika</t>
  </si>
  <si>
    <t>Viczkó Adrienn</t>
  </si>
  <si>
    <t>Rácz Judit</t>
  </si>
  <si>
    <t>Czakó Orsolya</t>
  </si>
  <si>
    <t>Varga Nóra</t>
  </si>
  <si>
    <t>Józan Katalin</t>
  </si>
  <si>
    <t>Pál Nóra</t>
  </si>
  <si>
    <t>Freund Adrienn</t>
  </si>
  <si>
    <t>Molnár Rita</t>
  </si>
  <si>
    <t>Balogh Nikolett</t>
  </si>
  <si>
    <t>Szatmári Fanni</t>
  </si>
  <si>
    <t>Simon Petra</t>
  </si>
  <si>
    <t>Czupp Orsolya</t>
  </si>
  <si>
    <t>WEIGER JUDIT</t>
  </si>
  <si>
    <t>Nagy Rebeka</t>
  </si>
  <si>
    <t>Szűcs Bernadett</t>
  </si>
  <si>
    <t>Raja 94 U.K. Ajka</t>
  </si>
  <si>
    <t>Eszenyi Regina</t>
  </si>
  <si>
    <t>Prelozsnik Dóra</t>
  </si>
  <si>
    <t>Sulyok Ramóna</t>
  </si>
  <si>
    <t>Vaskó Dorottya</t>
  </si>
  <si>
    <t>Kovács Nikol</t>
  </si>
  <si>
    <t>Szalay Viktória</t>
  </si>
  <si>
    <t>Horváth Bernadett</t>
  </si>
  <si>
    <t>Juhász Lea</t>
  </si>
  <si>
    <t>Bagi Fanni</t>
  </si>
  <si>
    <t>Pőcze Júlia</t>
  </si>
  <si>
    <t>Somogyi Dorina</t>
  </si>
  <si>
    <t>Pécsi SUPSE</t>
  </si>
  <si>
    <t>Harangozó Kitti</t>
  </si>
  <si>
    <t>Szokol Szonja</t>
  </si>
  <si>
    <t>Mezősi Roxána</t>
  </si>
  <si>
    <t>Dics Rebeka</t>
  </si>
  <si>
    <t>Szabó Hajnalka</t>
  </si>
  <si>
    <t>Halmai Petra</t>
  </si>
  <si>
    <t>Meszner Dorottya</t>
  </si>
  <si>
    <t>Bicskei Réka</t>
  </si>
  <si>
    <t>Sebestyén Dalma</t>
  </si>
  <si>
    <t>Berecz Dalma</t>
  </si>
  <si>
    <t>Illés Fanni</t>
  </si>
  <si>
    <t>Válóczy Elek Sebestyén</t>
  </si>
  <si>
    <t>tfse</t>
  </si>
  <si>
    <t>Horváth Patrik</t>
  </si>
  <si>
    <t>Kalmár Attila</t>
  </si>
  <si>
    <t>Czeglédi Márk Barnabás</t>
  </si>
  <si>
    <t>Farkas László</t>
  </si>
  <si>
    <t>Pustajic Ruben</t>
  </si>
  <si>
    <t>Szentgyörgyvölgyi Balázs</t>
  </si>
  <si>
    <t>Fekete Kristóf</t>
  </si>
  <si>
    <t>Szöllősi Martin</t>
  </si>
  <si>
    <t>Marton Bernadett</t>
  </si>
  <si>
    <t>Hegede Réka</t>
  </si>
  <si>
    <t>Horváth Viktória</t>
  </si>
  <si>
    <t>Simon Gréta</t>
  </si>
  <si>
    <t>Baranyai Dalma</t>
  </si>
  <si>
    <t>Városi Brigitta</t>
  </si>
  <si>
    <t>Burucs Anna</t>
  </si>
  <si>
    <t>Onodi Kinga</t>
  </si>
  <si>
    <t>Kis Petra</t>
  </si>
  <si>
    <t>Molnár Anikó</t>
  </si>
  <si>
    <t>Sulyok Viktória</t>
  </si>
  <si>
    <t>Galambos Kinga</t>
  </si>
  <si>
    <t>Szabó-Feltóthy Pál</t>
  </si>
  <si>
    <t>Varga Ádám</t>
  </si>
  <si>
    <t>Gyöngyösi Boldizsár</t>
  </si>
  <si>
    <t>Simon Fábió</t>
  </si>
  <si>
    <t>Mladoniczky Tibor</t>
  </si>
  <si>
    <t>Cservenka Erik</t>
  </si>
  <si>
    <t>Pintér Ármin</t>
  </si>
  <si>
    <t>Pintér Dániel</t>
  </si>
  <si>
    <t>Szentes Bence</t>
  </si>
  <si>
    <t>Pap Gábor</t>
  </si>
  <si>
    <t>Várnay Zoé</t>
  </si>
  <si>
    <t>A Jövő SC Veolia</t>
  </si>
  <si>
    <t>Molnár Martina</t>
  </si>
  <si>
    <t>Nagy Natália</t>
  </si>
  <si>
    <t>Rubint Dorka</t>
  </si>
  <si>
    <t>Bánfi Panka</t>
  </si>
  <si>
    <t>Botka Anita</t>
  </si>
  <si>
    <t>Szabó Virág</t>
  </si>
  <si>
    <t>Stumpf Fanni</t>
  </si>
  <si>
    <t>Vörös Flóra</t>
  </si>
  <si>
    <t>Rátkai Petra</t>
  </si>
  <si>
    <t>Kiss Kata</t>
  </si>
  <si>
    <t>Sztyehlik Sára</t>
  </si>
  <si>
    <t>Bencze Zsófia</t>
  </si>
  <si>
    <t>Szabó Elek</t>
  </si>
  <si>
    <t>Váczi Benjámin</t>
  </si>
  <si>
    <t>Tóth Máté</t>
  </si>
  <si>
    <t>Juhász Fanni</t>
  </si>
  <si>
    <t>Bánfi Virág</t>
  </si>
  <si>
    <t>Dívós Dorina</t>
  </si>
  <si>
    <t>Simon Gábriel</t>
  </si>
  <si>
    <t>D</t>
  </si>
  <si>
    <t>Csurgai Horváth Gergely</t>
  </si>
  <si>
    <t>Sebestyén Balázs</t>
  </si>
  <si>
    <t>Varjasi Péter</t>
  </si>
  <si>
    <t>Geier Dorottya</t>
  </si>
  <si>
    <t>1.400 férfi gyors - A kat. -  1997 /  1998</t>
  </si>
  <si>
    <t>d.n.s</t>
  </si>
  <si>
    <t>1.400 férfi gyors - B kat. -  1995 /  1996</t>
  </si>
  <si>
    <t>1.400 férfi gyors - C kat. -  1993 /  1994</t>
  </si>
  <si>
    <t>1.400 férfi gyors - VK</t>
  </si>
  <si>
    <t>2.400 női gyors - A kat. -  1997 /  1998</t>
  </si>
  <si>
    <t>2.400 női gyors - B kat. -  1995 /  1996</t>
  </si>
  <si>
    <t>2.400 női gyors - C kat. -  1993 /  1994</t>
  </si>
  <si>
    <t>2.400 női gyors - VK</t>
  </si>
  <si>
    <t>3.200 férfi mell - A kat. -  1997 /  1998</t>
  </si>
  <si>
    <t>3.200 férfi mell - B kat. -  1995 /  1996</t>
  </si>
  <si>
    <t>3.200 férfi mell - C kat. -  1993 /  1994</t>
  </si>
  <si>
    <t>4.200 női mell - A kat. -  1997 /  1998</t>
  </si>
  <si>
    <t>4.200 női mell - B kat. -  1995 /  1996</t>
  </si>
  <si>
    <t>4.200 női mell - C kat. -  1993 /  1994</t>
  </si>
  <si>
    <t>4.200 női mell - VK</t>
  </si>
  <si>
    <t>5.200 férfi hát - A kat. -  1997 /  1998</t>
  </si>
  <si>
    <t>5.200 férfi hát - B kat. -  1995 /  1996</t>
  </si>
  <si>
    <t>5.200 férfi hát - VK</t>
  </si>
  <si>
    <t>6.200 női hát - A kat. -  1997 /  1998</t>
  </si>
  <si>
    <t>6.200 női hát - B kat. -  1995 /  1996</t>
  </si>
  <si>
    <t>6.200 női hát - C kat. -  1993 /  1994</t>
  </si>
  <si>
    <t>6.200 női hát - VK</t>
  </si>
  <si>
    <t>7.200 férfi pillangó - A kat. -  1997 /  1998</t>
  </si>
  <si>
    <t>7.200 férfi pillangó - B kat. -  1995 /  1996</t>
  </si>
  <si>
    <t>7.200 férfi pillangó - C kat. -  1993 /  1994</t>
  </si>
  <si>
    <t>7.200 férfi pillangó - VK</t>
  </si>
  <si>
    <t>8.200 női pillangó - A kat. -  1997 /  1998</t>
  </si>
  <si>
    <t>8.200 női pillangó - B kat. -  1995 /  1996</t>
  </si>
  <si>
    <t>8.200 női pillangó - VK</t>
  </si>
  <si>
    <t>9.50 férfi hát - A kat. -  1997 /  1998</t>
  </si>
  <si>
    <t>9.50 férfi hát - B kat. -  1995 /  1996</t>
  </si>
  <si>
    <t>9.50 férfi hát - C kat. -  1993 /  1994</t>
  </si>
  <si>
    <t>9.50 férfi hát - VK</t>
  </si>
  <si>
    <t>10.50 női hát - A kat. -  1997 /  1998</t>
  </si>
  <si>
    <t>10.50 női hát - B kat. -  1995 /  1996</t>
  </si>
  <si>
    <t>10.50 női hát - C kat. -  1993 /  1994</t>
  </si>
  <si>
    <t>10.50 női hát - VK</t>
  </si>
  <si>
    <t>11.50 férfi pillangó - A kat. -  1997 /  1998</t>
  </si>
  <si>
    <t>11.50 férfi pillangó - B kat. -  1995 /  1996</t>
  </si>
  <si>
    <t>11.50 férfi pillangó - C kat. -  1993 /  1994</t>
  </si>
  <si>
    <t>11.50 férfi pillangó - D kat. -  1909 /  1992</t>
  </si>
  <si>
    <t>11.50 férfi pillangó - VK</t>
  </si>
  <si>
    <t>12.50 női pillangó - A kat. -  1997 /  1998</t>
  </si>
  <si>
    <t>12.50 női pillangó - B kat. -  1995 /  1996</t>
  </si>
  <si>
    <t>12.50 női pillangó - C kat. -  1993 /  1994</t>
  </si>
  <si>
    <t>12.50 női pillangó - VK</t>
  </si>
  <si>
    <t>13.50 férfi mell - A kat. -  1997 /  1998</t>
  </si>
  <si>
    <t>17:12:47 - szabálytalan rajt</t>
  </si>
  <si>
    <t>13.50 férfi mell - B kat. -  1995 /  1996</t>
  </si>
  <si>
    <t>13.50 férfi mell - C kat. -  1993 /  1994</t>
  </si>
  <si>
    <t>13.50 férfi mell - D kat. -  1909 /  1992</t>
  </si>
  <si>
    <t>13.50 férfi mell - VK</t>
  </si>
  <si>
    <t>14.50 női mell - A kat. -  1997 /  1998</t>
  </si>
  <si>
    <t>14.50 női mell - B kat. -  1995 /  1996</t>
  </si>
  <si>
    <t>14.50 női mell - C kat. -  1993 /  1994</t>
  </si>
  <si>
    <t>15.50 férfi gyors - A kat. -  1997 /  1998</t>
  </si>
  <si>
    <t>15.50 férfi gyors - B kat. -  1995 /  1996</t>
  </si>
  <si>
    <t>15.50 férfi gyors - C kat. -  1993 /  1994</t>
  </si>
  <si>
    <t>15.50 férfi gyors - VK</t>
  </si>
  <si>
    <t>16.50 női gyors - A kat. -  1997 /  1998</t>
  </si>
  <si>
    <t>16.50 női gyors - B kat. -  1995 /  1996</t>
  </si>
  <si>
    <t>16.50 női gyors - C kat. -  1993 /  1994</t>
  </si>
  <si>
    <t>16.50 női gyors - VK</t>
  </si>
  <si>
    <t xml:space="preserve">1, 11, 5, , , , , </t>
  </si>
  <si>
    <t xml:space="preserve">1, 9, 13, , , , , </t>
  </si>
  <si>
    <t xml:space="preserve">15, 13, 3, , , , , </t>
  </si>
  <si>
    <t xml:space="preserve">1, 15, 11, , , , , </t>
  </si>
  <si>
    <t xml:space="preserve">1, 5, 9, , , , , </t>
  </si>
  <si>
    <t xml:space="preserve">1, 15, 9, , , , , </t>
  </si>
  <si>
    <t xml:space="preserve">15, 5, 9, , , , , </t>
  </si>
  <si>
    <t xml:space="preserve">1, 5, 3, , , , , </t>
  </si>
  <si>
    <t xml:space="preserve">5, 15, 9, , , , , </t>
  </si>
  <si>
    <t xml:space="preserve">1, 3, 7, , , , , </t>
  </si>
  <si>
    <t xml:space="preserve">1, 7, 15, , , , , </t>
  </si>
  <si>
    <t xml:space="preserve">13, 5, 11, , , , , </t>
  </si>
  <si>
    <t xml:space="preserve">1, 5, 7, , , , , </t>
  </si>
  <si>
    <t xml:space="preserve">3, 7, , , , , , </t>
  </si>
  <si>
    <t xml:space="preserve">1, 7, , , , , , </t>
  </si>
  <si>
    <t xml:space="preserve">1, 3, , , , , , </t>
  </si>
  <si>
    <t xml:space="preserve">3, 5, , , , , , </t>
  </si>
  <si>
    <t xml:space="preserve">7, 1, , , , , , </t>
  </si>
  <si>
    <t xml:space="preserve">15, 1, 11, , , , , </t>
  </si>
  <si>
    <t xml:space="preserve">3, 9, 13, , , , , </t>
  </si>
  <si>
    <t xml:space="preserve">5, 9, 15, , , , , </t>
  </si>
  <si>
    <t xml:space="preserve">1, 11, , , , , , </t>
  </si>
  <si>
    <t xml:space="preserve">15, 5, , , , , , </t>
  </si>
  <si>
    <t xml:space="preserve">15, 3, , , , , , </t>
  </si>
  <si>
    <t xml:space="preserve">1, , , , , , , </t>
  </si>
  <si>
    <t xml:space="preserve">2, 8, 10, , , , , </t>
  </si>
  <si>
    <t xml:space="preserve">10, 2, 12, , , , , </t>
  </si>
  <si>
    <t xml:space="preserve">2, 10, 16, , , , , </t>
  </si>
  <si>
    <t xml:space="preserve">14, 2, 12, , , , , </t>
  </si>
  <si>
    <t xml:space="preserve">4, 6, 14, , , , , </t>
  </si>
  <si>
    <t xml:space="preserve">2, 8, 12, , , , , </t>
  </si>
  <si>
    <t xml:space="preserve">2, 16, 14, , , , , </t>
  </si>
  <si>
    <t xml:space="preserve">4, 14, 2, , , , , </t>
  </si>
  <si>
    <t xml:space="preserve">2, 8, 14, , , , , </t>
  </si>
  <si>
    <t xml:space="preserve">2, 12, 16, , , , , </t>
  </si>
  <si>
    <t xml:space="preserve">2, 14, 16, , , , , </t>
  </si>
  <si>
    <t xml:space="preserve">4, 14, 8, , , , , </t>
  </si>
  <si>
    <t xml:space="preserve">16, 2, 12, , , , , </t>
  </si>
  <si>
    <t xml:space="preserve">12, 4, 8, , , , , </t>
  </si>
  <si>
    <t xml:space="preserve">6, 2, 12, , , , , </t>
  </si>
  <si>
    <t xml:space="preserve">2, 6, 16, , , , , </t>
  </si>
  <si>
    <t xml:space="preserve">2, 4, 6, , , , , </t>
  </si>
  <si>
    <t xml:space="preserve">2, 16, 10, , , , , </t>
  </si>
  <si>
    <t xml:space="preserve">10, 6, 16, , , , , </t>
  </si>
  <si>
    <t xml:space="preserve">2, 8, 16, , , , , </t>
  </si>
  <si>
    <t xml:space="preserve">2, 4, 14, , , , , </t>
  </si>
  <si>
    <t xml:space="preserve">4, 2, 6, , , , , </t>
  </si>
  <si>
    <t xml:space="preserve">2, 16, 12, , , , , </t>
  </si>
  <si>
    <t xml:space="preserve">16, 6, 10, , , , , </t>
  </si>
  <si>
    <t xml:space="preserve">6, 16, 4, , , , , </t>
  </si>
  <si>
    <t xml:space="preserve">2, 14, 8, , , , , </t>
  </si>
  <si>
    <t xml:space="preserve">6, 4, 16, , , , , </t>
  </si>
  <si>
    <t xml:space="preserve">6, 10, 16, , , , , </t>
  </si>
  <si>
    <t xml:space="preserve">6, 8, , , , , , </t>
  </si>
  <si>
    <t xml:space="preserve">4, 16, 12, , , , , </t>
  </si>
  <si>
    <t xml:space="preserve">2, 8, , , , , , </t>
  </si>
  <si>
    <t xml:space="preserve">16, 6, 8, , , , , </t>
  </si>
  <si>
    <t xml:space="preserve">2, 4, , , , , , </t>
  </si>
  <si>
    <t xml:space="preserve">2, 16, 4, , , , , </t>
  </si>
  <si>
    <t xml:space="preserve">4, , , , , , , </t>
  </si>
  <si>
    <t xml:space="preserve">2, , , , , , , </t>
  </si>
  <si>
    <t xml:space="preserve">15, 9, 1, , , , , </t>
  </si>
  <si>
    <t xml:space="preserve">9, 11, 15, , , , , </t>
  </si>
  <si>
    <t xml:space="preserve">3, 13, 1, , , , , </t>
  </si>
  <si>
    <t xml:space="preserve">15, 13, 1, , , , , </t>
  </si>
  <si>
    <t xml:space="preserve">1, 7, 11, , , , , </t>
  </si>
  <si>
    <t xml:space="preserve">1, 15, 7, , , , , </t>
  </si>
  <si>
    <t xml:space="preserve">1, 13, 3, , , , , </t>
  </si>
  <si>
    <t xml:space="preserve">11, 15, 1, , , , , </t>
  </si>
  <si>
    <t xml:space="preserve">15, 3, 13, , , , , </t>
  </si>
  <si>
    <t xml:space="preserve">15, 1, 9, , , , , </t>
  </si>
  <si>
    <t xml:space="preserve">5, 11, 15, , , , , </t>
  </si>
  <si>
    <t xml:space="preserve">3, 9, 11, , , , , </t>
  </si>
  <si>
    <t xml:space="preserve">10, 16, 6, , , , , </t>
  </si>
  <si>
    <t xml:space="preserve">2, 14, 4, , , , , </t>
  </si>
  <si>
    <t xml:space="preserve">12, 4, 14, , , , , </t>
  </si>
  <si>
    <t xml:space="preserve">14, 12, 16, , , , , </t>
  </si>
  <si>
    <t xml:space="preserve">16, 6, 12, , , , , </t>
  </si>
  <si>
    <t xml:space="preserve">4, 14, 12, , , , , </t>
  </si>
  <si>
    <t xml:space="preserve">12, 16, 10, , , , , </t>
  </si>
  <si>
    <t xml:space="preserve">10, 16, 12, , , , , </t>
  </si>
  <si>
    <t xml:space="preserve">6, 12, , , , , , </t>
  </si>
  <si>
    <t xml:space="preserve">11, 15, 7, , , , , </t>
  </si>
  <si>
    <t xml:space="preserve">15, , , , , , , </t>
  </si>
  <si>
    <t xml:space="preserve">10, 6, 12, , , , , </t>
  </si>
  <si>
    <t xml:space="preserve">12, 10, 16, , , , , </t>
  </si>
  <si>
    <t xml:space="preserve">16, 12, 10, , , , , </t>
  </si>
  <si>
    <t xml:space="preserve">2, 6, , , , , , </t>
  </si>
  <si>
    <t xml:space="preserve">13, 11, , , , , , </t>
  </si>
  <si>
    <t xml:space="preserve">11, 13, , , , , , 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</si>
</sst>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&quot;:&quot;00&quot;;&quot;00"/>
    <numFmt numFmtId="168" formatCode="0&quot;:&quot;00&quot;;&quot;0"/>
    <numFmt numFmtId="169" formatCode="0&quot;:&quot;00&quot;,&quot;0"/>
    <numFmt numFmtId="170" formatCode="0&quot;:&quot;00&quot;,&quot;00"/>
    <numFmt numFmtId="171" formatCode="0&quot; perc&quot;"/>
    <numFmt numFmtId="172" formatCode="[$-F400]h:mm:ss\ AM/PM"/>
    <numFmt numFmtId="173" formatCode="0.00000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 CE"/>
      <family val="0"/>
    </font>
    <font>
      <sz val="8"/>
      <name val="Arial CE"/>
      <family val="0"/>
    </font>
    <font>
      <b/>
      <i/>
      <sz val="8"/>
      <name val="Arial CE"/>
      <family val="0"/>
    </font>
    <font>
      <b/>
      <sz val="8"/>
      <name val="Arial CE"/>
      <family val="0"/>
    </font>
    <font>
      <i/>
      <u val="single"/>
      <sz val="8"/>
      <name val="Arial CE"/>
      <family val="0"/>
    </font>
    <font>
      <sz val="8"/>
      <color indexed="8"/>
      <name val="Arial CE"/>
      <family val="0"/>
    </font>
    <font>
      <b/>
      <i/>
      <sz val="8"/>
      <color indexed="8"/>
      <name val="Arial CE"/>
      <family val="0"/>
    </font>
    <font>
      <b/>
      <sz val="8"/>
      <color indexed="9"/>
      <name val="Arial"/>
      <family val="2"/>
    </font>
    <font>
      <b/>
      <sz val="6"/>
      <color indexed="12"/>
      <name val="Arial"/>
      <family val="2"/>
    </font>
    <font>
      <sz val="6"/>
      <color indexed="12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23"/>
      <name val="Arial"/>
      <family val="2"/>
    </font>
    <font>
      <sz val="5"/>
      <name val="Arial"/>
      <family val="2"/>
    </font>
    <font>
      <sz val="5"/>
      <color indexed="8"/>
      <name val="Arial"/>
      <family val="2"/>
    </font>
    <font>
      <b/>
      <sz val="6"/>
      <color indexed="9"/>
      <name val="Arial"/>
      <family val="2"/>
    </font>
    <font>
      <sz val="8"/>
      <color indexed="9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6"/>
      <color indexed="10"/>
      <name val="Arial"/>
      <family val="2"/>
    </font>
    <font>
      <sz val="8"/>
      <name val="Tahoma"/>
      <family val="2"/>
    </font>
    <font>
      <sz val="6.5"/>
      <name val="Arial"/>
      <family val="2"/>
    </font>
    <font>
      <b/>
      <sz val="6.5"/>
      <color indexed="8"/>
      <name val="Arial"/>
      <family val="2"/>
    </font>
    <font>
      <b/>
      <sz val="6.5"/>
      <color indexed="9"/>
      <name val="Arial"/>
      <family val="2"/>
    </font>
    <font>
      <b/>
      <sz val="6.5"/>
      <name val="Arial"/>
      <family val="2"/>
    </font>
    <font>
      <sz val="6.5"/>
      <color indexed="12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49" fontId="14" fillId="0" borderId="0" xfId="0" applyNumberFormat="1" applyFont="1" applyFill="1" applyAlignment="1">
      <alignment horizontal="center" vertical="top"/>
    </xf>
    <xf numFmtId="49" fontId="12" fillId="0" borderId="0" xfId="0" applyNumberFormat="1" applyFont="1" applyFill="1" applyAlignment="1">
      <alignment vertical="top"/>
    </xf>
    <xf numFmtId="49" fontId="15" fillId="0" borderId="0" xfId="0" applyNumberFormat="1" applyFont="1" applyFill="1" applyAlignment="1">
      <alignment horizontal="center" vertical="top"/>
    </xf>
    <xf numFmtId="0" fontId="15" fillId="0" borderId="0" xfId="0" applyFont="1" applyAlignment="1">
      <alignment horizontal="center" vertical="top"/>
    </xf>
    <xf numFmtId="171" fontId="15" fillId="0" borderId="0" xfId="0" applyNumberFormat="1" applyFont="1" applyFill="1" applyAlignment="1">
      <alignment horizontal="right" vertical="top"/>
    </xf>
    <xf numFmtId="49" fontId="16" fillId="0" borderId="0" xfId="0" applyNumberFormat="1" applyFont="1" applyFill="1" applyBorder="1" applyAlignment="1">
      <alignment vertical="top"/>
    </xf>
    <xf numFmtId="49" fontId="11" fillId="0" borderId="0" xfId="0" applyNumberFormat="1" applyFont="1" applyFill="1" applyBorder="1" applyAlignment="1">
      <alignment horizontal="center" vertical="top"/>
    </xf>
    <xf numFmtId="1" fontId="14" fillId="0" borderId="0" xfId="0" applyNumberFormat="1" applyFont="1" applyFill="1" applyBorder="1" applyAlignment="1">
      <alignment horizontal="left" vertical="top"/>
    </xf>
    <xf numFmtId="1" fontId="14" fillId="0" borderId="0" xfId="0" applyNumberFormat="1" applyFont="1" applyFill="1" applyBorder="1" applyAlignment="1">
      <alignment horizontal="center" vertical="top"/>
    </xf>
    <xf numFmtId="1" fontId="12" fillId="0" borderId="0" xfId="0" applyNumberFormat="1" applyFont="1" applyFill="1" applyBorder="1" applyAlignment="1">
      <alignment horizontal="left" vertical="top"/>
    </xf>
    <xf numFmtId="49" fontId="12" fillId="0" borderId="0" xfId="0" applyNumberFormat="1" applyFont="1" applyFill="1" applyBorder="1" applyAlignment="1">
      <alignment vertical="top"/>
    </xf>
    <xf numFmtId="21" fontId="13" fillId="0" borderId="0" xfId="0" applyNumberFormat="1" applyFont="1" applyFill="1" applyBorder="1" applyAlignment="1">
      <alignment horizontal="right" vertical="top"/>
    </xf>
    <xf numFmtId="49" fontId="14" fillId="0" borderId="0" xfId="0" applyNumberFormat="1" applyFont="1" applyFill="1" applyBorder="1" applyAlignment="1">
      <alignment horizontal="center" vertical="top"/>
    </xf>
    <xf numFmtId="49" fontId="12" fillId="0" borderId="0" xfId="0" applyNumberFormat="1" applyFont="1" applyFill="1" applyAlignment="1">
      <alignment horizontal="left" vertical="top"/>
    </xf>
    <xf numFmtId="1" fontId="16" fillId="0" borderId="0" xfId="0" applyNumberFormat="1" applyFont="1" applyFill="1" applyBorder="1" applyAlignment="1">
      <alignment horizontal="left" vertical="top"/>
    </xf>
    <xf numFmtId="0" fontId="12" fillId="0" borderId="0" xfId="0" applyFont="1" applyAlignment="1">
      <alignment horizontal="center" vertical="top"/>
    </xf>
    <xf numFmtId="171" fontId="12" fillId="0" borderId="0" xfId="0" applyNumberFormat="1" applyFont="1" applyFill="1" applyAlignment="1">
      <alignment vertical="top"/>
    </xf>
    <xf numFmtId="49" fontId="12" fillId="0" borderId="0" xfId="0" applyNumberFormat="1" applyFont="1" applyFill="1" applyAlignment="1">
      <alignment horizontal="center" vertical="top"/>
    </xf>
    <xf numFmtId="0" fontId="3" fillId="2" borderId="0" xfId="0" applyFont="1" applyFill="1" applyAlignment="1">
      <alignment vertical="center"/>
    </xf>
    <xf numFmtId="172" fontId="16" fillId="0" borderId="0" xfId="0" applyNumberFormat="1" applyFont="1" applyFill="1" applyBorder="1" applyAlignment="1">
      <alignment horizontal="center" vertical="top"/>
    </xf>
    <xf numFmtId="172" fontId="16" fillId="0" borderId="0" xfId="0" applyNumberFormat="1" applyFont="1" applyFill="1" applyBorder="1" applyAlignment="1">
      <alignment horizontal="right" vertical="top"/>
    </xf>
    <xf numFmtId="0" fontId="8" fillId="3" borderId="1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0" xfId="17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18" fillId="0" borderId="0" xfId="17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25" fillId="7" borderId="0" xfId="0" applyFont="1" applyFill="1" applyBorder="1" applyAlignment="1">
      <alignment horizontal="left"/>
    </xf>
    <xf numFmtId="0" fontId="25" fillId="7" borderId="0" xfId="0" applyFont="1" applyFill="1" applyBorder="1" applyAlignment="1">
      <alignment horizontal="center"/>
    </xf>
    <xf numFmtId="0" fontId="25" fillId="7" borderId="0" xfId="0" applyFont="1" applyFill="1" applyBorder="1" applyAlignment="1">
      <alignment horizontal="right"/>
    </xf>
    <xf numFmtId="0" fontId="3" fillId="4" borderId="0" xfId="0" applyFont="1" applyFill="1" applyAlignment="1">
      <alignment vertical="center"/>
    </xf>
    <xf numFmtId="0" fontId="3" fillId="4" borderId="0" xfId="0" applyFont="1" applyFill="1" applyBorder="1" applyAlignment="1">
      <alignment vertical="center"/>
    </xf>
    <xf numFmtId="0" fontId="10" fillId="3" borderId="1" xfId="17" applyFont="1" applyFill="1" applyBorder="1" applyAlignment="1">
      <alignment horizontal="left" vertical="center"/>
    </xf>
    <xf numFmtId="0" fontId="10" fillId="4" borderId="0" xfId="17" applyFont="1" applyFill="1" applyAlignment="1">
      <alignment horizontal="left" vertical="center"/>
    </xf>
    <xf numFmtId="0" fontId="18" fillId="5" borderId="1" xfId="17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170" fontId="7" fillId="4" borderId="0" xfId="0" applyNumberFormat="1" applyFont="1" applyFill="1" applyAlignment="1">
      <alignment vertical="center"/>
    </xf>
    <xf numFmtId="170" fontId="7" fillId="7" borderId="1" xfId="0" applyNumberFormat="1" applyFont="1" applyFill="1" applyBorder="1" applyAlignment="1">
      <alignment vertical="center"/>
    </xf>
    <xf numFmtId="170" fontId="7" fillId="4" borderId="0" xfId="0" applyNumberFormat="1" applyFont="1" applyFill="1" applyBorder="1" applyAlignment="1">
      <alignment vertical="center"/>
    </xf>
    <xf numFmtId="0" fontId="18" fillId="4" borderId="0" xfId="0" applyFont="1" applyFill="1" applyAlignment="1">
      <alignment horizontal="center" vertical="center"/>
    </xf>
    <xf numFmtId="0" fontId="3" fillId="4" borderId="0" xfId="0" applyNumberFormat="1" applyFont="1" applyFill="1" applyAlignment="1">
      <alignment vertical="center"/>
    </xf>
    <xf numFmtId="22" fontId="30" fillId="4" borderId="0" xfId="0" applyNumberFormat="1" applyFont="1" applyFill="1" applyAlignment="1">
      <alignment horizontal="center" vertical="center"/>
    </xf>
    <xf numFmtId="0" fontId="30" fillId="4" borderId="0" xfId="0" applyNumberFormat="1" applyFont="1" applyFill="1" applyAlignment="1">
      <alignment horizontal="right" vertical="center"/>
    </xf>
    <xf numFmtId="0" fontId="3" fillId="4" borderId="0" xfId="0" applyFont="1" applyFill="1" applyAlignment="1">
      <alignment horizontal="right" vertical="center"/>
    </xf>
    <xf numFmtId="0" fontId="30" fillId="4" borderId="0" xfId="0" applyFont="1" applyFill="1" applyAlignment="1">
      <alignment horizontal="right" vertical="center"/>
    </xf>
    <xf numFmtId="22" fontId="30" fillId="4" borderId="0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right" vertical="center"/>
    </xf>
    <xf numFmtId="49" fontId="7" fillId="4" borderId="0" xfId="0" applyNumberFormat="1" applyFont="1" applyFill="1" applyBorder="1" applyAlignment="1" applyProtection="1">
      <alignment horizontal="right" vertical="center"/>
      <protection locked="0"/>
    </xf>
    <xf numFmtId="0" fontId="7" fillId="4" borderId="0" xfId="0" applyFont="1" applyFill="1" applyBorder="1" applyAlignment="1" applyProtection="1">
      <alignment horizontal="right" vertical="center"/>
      <protection locked="0"/>
    </xf>
    <xf numFmtId="21" fontId="8" fillId="8" borderId="1" xfId="0" applyNumberFormat="1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18" fillId="5" borderId="1" xfId="17" applyFont="1" applyFill="1" applyBorder="1" applyAlignment="1">
      <alignment/>
    </xf>
    <xf numFmtId="0" fontId="10" fillId="3" borderId="1" xfId="17" applyFont="1" applyFill="1" applyBorder="1" applyAlignment="1" quotePrefix="1">
      <alignment horizontal="left" vertical="center"/>
    </xf>
    <xf numFmtId="0" fontId="10" fillId="4" borderId="0" xfId="0" applyFont="1" applyFill="1" applyAlignment="1">
      <alignment vertical="center"/>
    </xf>
    <xf numFmtId="0" fontId="18" fillId="5" borderId="1" xfId="0" applyFont="1" applyFill="1" applyBorder="1" applyAlignment="1">
      <alignment horizontal="left"/>
    </xf>
    <xf numFmtId="1" fontId="25" fillId="7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0" fillId="7" borderId="0" xfId="0" applyFont="1" applyFill="1" applyBorder="1" applyAlignment="1">
      <alignment horizontal="center"/>
    </xf>
    <xf numFmtId="0" fontId="10" fillId="3" borderId="2" xfId="17" applyFont="1" applyFill="1" applyBorder="1" applyAlignment="1">
      <alignment horizontal="center" vertical="center"/>
    </xf>
    <xf numFmtId="0" fontId="18" fillId="9" borderId="0" xfId="17" applyFont="1" applyFill="1" applyAlignment="1">
      <alignment horizontal="center" vertical="center"/>
    </xf>
    <xf numFmtId="0" fontId="18" fillId="4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170" fontId="7" fillId="0" borderId="0" xfId="0" applyNumberFormat="1" applyFont="1" applyFill="1" applyAlignment="1">
      <alignment vertical="center"/>
    </xf>
    <xf numFmtId="49" fontId="7" fillId="0" borderId="1" xfId="0" applyNumberFormat="1" applyFont="1" applyFill="1" applyBorder="1" applyAlignment="1" applyProtection="1">
      <alignment horizontal="right" vertical="center"/>
      <protection locked="0"/>
    </xf>
    <xf numFmtId="0" fontId="2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" xfId="0" applyFont="1" applyFill="1" applyBorder="1" applyAlignment="1" applyProtection="1">
      <alignment horizontal="right" vertical="center"/>
      <protection locked="0"/>
    </xf>
    <xf numFmtId="0" fontId="18" fillId="0" borderId="0" xfId="0" applyFont="1" applyFill="1" applyAlignment="1">
      <alignment vertical="center"/>
    </xf>
    <xf numFmtId="170" fontId="7" fillId="7" borderId="0" xfId="0" applyNumberFormat="1" applyFont="1" applyFill="1" applyAlignment="1">
      <alignment horizontal="center" vertical="center"/>
    </xf>
    <xf numFmtId="49" fontId="14" fillId="0" borderId="0" xfId="0" applyNumberFormat="1" applyFont="1" applyFill="1" applyBorder="1" applyAlignment="1">
      <alignment horizontal="right" vertical="center"/>
    </xf>
    <xf numFmtId="21" fontId="13" fillId="0" borderId="0" xfId="0" applyNumberFormat="1" applyFont="1" applyFill="1" applyBorder="1" applyAlignment="1">
      <alignment horizontal="right" vertical="center"/>
    </xf>
    <xf numFmtId="49" fontId="12" fillId="0" borderId="0" xfId="0" applyNumberFormat="1" applyFont="1" applyFill="1" applyBorder="1" applyAlignment="1">
      <alignment vertical="center"/>
    </xf>
    <xf numFmtId="1" fontId="14" fillId="0" borderId="0" xfId="0" applyNumberFormat="1" applyFont="1" applyFill="1" applyBorder="1" applyAlignment="1">
      <alignment horizontal="center" vertical="center"/>
    </xf>
    <xf numFmtId="172" fontId="14" fillId="0" borderId="0" xfId="0" applyNumberFormat="1" applyFont="1" applyFill="1" applyBorder="1" applyAlignment="1">
      <alignment horizontal="right" vertical="center"/>
    </xf>
    <xf numFmtId="172" fontId="11" fillId="0" borderId="0" xfId="0" applyNumberFormat="1" applyFont="1" applyFill="1" applyBorder="1" applyAlignment="1">
      <alignment horizontal="right" vertical="center"/>
    </xf>
    <xf numFmtId="49" fontId="14" fillId="4" borderId="0" xfId="0" applyNumberFormat="1" applyFont="1" applyFill="1" applyBorder="1" applyAlignment="1">
      <alignment horizontal="right" vertical="center"/>
    </xf>
    <xf numFmtId="49" fontId="12" fillId="4" borderId="0" xfId="0" applyNumberFormat="1" applyFont="1" applyFill="1" applyBorder="1" applyAlignment="1">
      <alignment vertical="center"/>
    </xf>
    <xf numFmtId="172" fontId="14" fillId="4" borderId="0" xfId="0" applyNumberFormat="1" applyFont="1" applyFill="1" applyBorder="1" applyAlignment="1">
      <alignment horizontal="right" vertical="center"/>
    </xf>
    <xf numFmtId="49" fontId="12" fillId="4" borderId="0" xfId="0" applyNumberFormat="1" applyFont="1" applyFill="1" applyAlignment="1">
      <alignment vertical="top"/>
    </xf>
    <xf numFmtId="49" fontId="12" fillId="0" borderId="0" xfId="0" applyNumberFormat="1" applyFont="1" applyFill="1" applyAlignment="1">
      <alignment vertical="center"/>
    </xf>
    <xf numFmtId="0" fontId="0" fillId="9" borderId="0" xfId="0" applyFill="1" applyAlignment="1">
      <alignment vertical="center"/>
    </xf>
    <xf numFmtId="172" fontId="11" fillId="4" borderId="0" xfId="0" applyNumberFormat="1" applyFont="1" applyFill="1" applyBorder="1" applyAlignment="1">
      <alignment horizontal="left" vertical="center"/>
    </xf>
    <xf numFmtId="1" fontId="14" fillId="4" borderId="0" xfId="0" applyNumberFormat="1" applyFont="1" applyFill="1" applyBorder="1" applyAlignment="1">
      <alignment horizontal="left" vertical="center"/>
    </xf>
    <xf numFmtId="21" fontId="13" fillId="4" borderId="0" xfId="0" applyNumberFormat="1" applyFont="1" applyFill="1" applyBorder="1" applyAlignment="1">
      <alignment horizontal="left" vertical="center"/>
    </xf>
    <xf numFmtId="21" fontId="17" fillId="7" borderId="0" xfId="0" applyNumberFormat="1" applyFont="1" applyFill="1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3" fillId="10" borderId="1" xfId="0" applyFont="1" applyFill="1" applyBorder="1" applyAlignment="1">
      <alignment horizontal="center" vertical="center"/>
    </xf>
    <xf numFmtId="0" fontId="32" fillId="10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center"/>
    </xf>
    <xf numFmtId="0" fontId="32" fillId="10" borderId="0" xfId="0" applyFont="1" applyFill="1" applyBorder="1" applyAlignment="1">
      <alignment horizontal="center" vertical="center"/>
    </xf>
    <xf numFmtId="0" fontId="0" fillId="10" borderId="0" xfId="0" applyFont="1" applyFill="1" applyBorder="1" applyAlignment="1">
      <alignment horizontal="center" vertical="center"/>
    </xf>
    <xf numFmtId="1" fontId="32" fillId="10" borderId="1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4" fillId="2" borderId="3" xfId="17" applyFont="1" applyFill="1" applyBorder="1" applyAlignment="1">
      <alignment horizontal="center" vertical="center"/>
    </xf>
    <xf numFmtId="0" fontId="34" fillId="2" borderId="4" xfId="17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1" fontId="32" fillId="1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10" borderId="0" xfId="0" applyFill="1" applyBorder="1" applyAlignment="1">
      <alignment/>
    </xf>
    <xf numFmtId="0" fontId="32" fillId="0" borderId="1" xfId="0" applyFont="1" applyBorder="1" applyAlignment="1">
      <alignment horizontal="center" vertical="center"/>
    </xf>
    <xf numFmtId="170" fontId="32" fillId="1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1" fontId="32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10" borderId="0" xfId="0" applyFill="1" applyBorder="1" applyAlignment="1">
      <alignment horizontal="right" indent="1"/>
    </xf>
    <xf numFmtId="170" fontId="0" fillId="0" borderId="0" xfId="0" applyNumberFormat="1" applyAlignment="1">
      <alignment horizontal="right" indent="1"/>
    </xf>
    <xf numFmtId="0" fontId="32" fillId="0" borderId="0" xfId="0" applyFont="1" applyAlignment="1">
      <alignment horizontal="right" indent="1"/>
    </xf>
    <xf numFmtId="0" fontId="0" fillId="10" borderId="0" xfId="0" applyFont="1" applyFill="1" applyBorder="1" applyAlignment="1">
      <alignment horizontal="right" vertical="center" indent="1"/>
    </xf>
    <xf numFmtId="0" fontId="0" fillId="0" borderId="0" xfId="0" applyAlignment="1">
      <alignment horizontal="right" indent="1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11" borderId="1" xfId="0" applyFont="1" applyFill="1" applyBorder="1" applyAlignment="1">
      <alignment horizontal="center" vertical="center"/>
    </xf>
    <xf numFmtId="1" fontId="8" fillId="11" borderId="1" xfId="0" applyNumberFormat="1" applyFont="1" applyFill="1" applyBorder="1" applyAlignment="1">
      <alignment horizontal="center" vertical="center"/>
    </xf>
    <xf numFmtId="49" fontId="28" fillId="12" borderId="1" xfId="0" applyNumberFormat="1" applyFont="1" applyFill="1" applyBorder="1" applyAlignment="1" applyProtection="1">
      <alignment horizontal="center" vertical="center"/>
      <protection locked="0"/>
    </xf>
    <xf numFmtId="0" fontId="28" fillId="12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 horizontal="right" indent="1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right"/>
    </xf>
    <xf numFmtId="170" fontId="0" fillId="0" borderId="0" xfId="0" applyNumberFormat="1" applyFont="1" applyBorder="1" applyAlignment="1">
      <alignment horizontal="right" indent="1"/>
    </xf>
    <xf numFmtId="0" fontId="32" fillId="0" borderId="0" xfId="0" applyNumberFormat="1" applyFont="1" applyBorder="1" applyAlignment="1">
      <alignment horizontal="right" indent="1"/>
    </xf>
    <xf numFmtId="0" fontId="0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top"/>
    </xf>
    <xf numFmtId="0" fontId="8" fillId="7" borderId="1" xfId="0" applyFont="1" applyFill="1" applyBorder="1" applyAlignment="1">
      <alignment horizontal="center" vertical="top"/>
    </xf>
    <xf numFmtId="169" fontId="8" fillId="7" borderId="1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169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right" vertical="top"/>
    </xf>
    <xf numFmtId="0" fontId="8" fillId="7" borderId="1" xfId="0" applyFont="1" applyFill="1" applyBorder="1" applyAlignment="1">
      <alignment horizontal="center" vertical="top" wrapText="1"/>
    </xf>
    <xf numFmtId="0" fontId="36" fillId="0" borderId="0" xfId="0" applyFont="1" applyAlignment="1">
      <alignment vertical="top" wrapText="1"/>
    </xf>
    <xf numFmtId="0" fontId="3" fillId="7" borderId="1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170" fontId="7" fillId="0" borderId="0" xfId="0" applyNumberFormat="1" applyFont="1" applyFill="1" applyBorder="1" applyAlignment="1">
      <alignment vertical="center"/>
    </xf>
    <xf numFmtId="0" fontId="7" fillId="13" borderId="5" xfId="17" applyFont="1" applyFill="1" applyBorder="1" applyAlignment="1">
      <alignment horizontal="center" vertical="center"/>
    </xf>
    <xf numFmtId="0" fontId="5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7" fillId="3" borderId="0" xfId="17" applyFont="1" applyFill="1" applyBorder="1" applyAlignment="1">
      <alignment horizontal="left" vertical="top" wrapText="1"/>
    </xf>
    <xf numFmtId="49" fontId="7" fillId="3" borderId="0" xfId="0" applyNumberFormat="1" applyFont="1" applyFill="1" applyAlignment="1">
      <alignment vertical="top" wrapText="1"/>
    </xf>
    <xf numFmtId="0" fontId="7" fillId="3" borderId="0" xfId="17" applyFont="1" applyFill="1" applyBorder="1" applyAlignment="1">
      <alignment horizontal="center" vertical="top" wrapText="1"/>
    </xf>
    <xf numFmtId="0" fontId="37" fillId="3" borderId="0" xfId="17" applyFont="1" applyFill="1" applyBorder="1" applyAlignment="1">
      <alignment horizontal="center" vertical="top" wrapText="1"/>
    </xf>
    <xf numFmtId="0" fontId="7" fillId="3" borderId="0" xfId="17" applyFont="1" applyFill="1" applyBorder="1" applyAlignment="1">
      <alignment horizontal="center" vertical="top"/>
    </xf>
    <xf numFmtId="0" fontId="7" fillId="3" borderId="0" xfId="17" applyFont="1" applyFill="1" applyBorder="1" applyAlignment="1">
      <alignment horizontal="right" vertical="top"/>
    </xf>
    <xf numFmtId="0" fontId="3" fillId="0" borderId="0" xfId="0" applyFont="1" applyFill="1" applyAlignment="1">
      <alignment vertical="top"/>
    </xf>
    <xf numFmtId="0" fontId="7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36" fillId="0" borderId="0" xfId="0" applyFont="1" applyFill="1" applyAlignment="1">
      <alignment horizontal="left" vertical="top" wrapText="1"/>
    </xf>
    <xf numFmtId="1" fontId="3" fillId="0" borderId="0" xfId="0" applyNumberFormat="1" applyFont="1" applyFill="1" applyAlignment="1">
      <alignment horizontal="center" vertical="top"/>
    </xf>
    <xf numFmtId="1" fontId="3" fillId="0" borderId="0" xfId="0" applyNumberFormat="1" applyFont="1" applyFill="1" applyAlignment="1">
      <alignment vertical="top"/>
    </xf>
    <xf numFmtId="168" fontId="3" fillId="0" borderId="0" xfId="0" applyNumberFormat="1" applyFont="1" applyFill="1" applyAlignment="1">
      <alignment vertical="top"/>
    </xf>
    <xf numFmtId="0" fontId="7" fillId="3" borderId="0" xfId="0" applyFont="1" applyFill="1" applyAlignment="1">
      <alignment vertical="top" wrapText="1"/>
    </xf>
    <xf numFmtId="0" fontId="5" fillId="14" borderId="0" xfId="0" applyFont="1" applyFill="1" applyAlignment="1">
      <alignment vertical="top"/>
    </xf>
    <xf numFmtId="0" fontId="6" fillId="3" borderId="0" xfId="0" applyFont="1" applyFill="1" applyAlignment="1">
      <alignment vertical="top"/>
    </xf>
    <xf numFmtId="0" fontId="8" fillId="0" borderId="0" xfId="0" applyFont="1" applyFill="1" applyBorder="1" applyAlignment="1">
      <alignment horizontal="center" vertical="top" wrapText="1"/>
    </xf>
    <xf numFmtId="0" fontId="18" fillId="0" borderId="0" xfId="17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horizontal="center" vertical="top"/>
    </xf>
    <xf numFmtId="0" fontId="18" fillId="15" borderId="0" xfId="0" applyFont="1" applyFill="1" applyBorder="1" applyAlignment="1">
      <alignment horizontal="center" vertical="top"/>
    </xf>
    <xf numFmtId="169" fontId="29" fillId="15" borderId="0" xfId="0" applyNumberFormat="1" applyFont="1" applyFill="1" applyBorder="1" applyAlignment="1">
      <alignment horizontal="center" vertical="top"/>
    </xf>
    <xf numFmtId="1" fontId="29" fillId="15" borderId="0" xfId="0" applyNumberFormat="1" applyFont="1" applyFill="1" applyBorder="1" applyAlignment="1">
      <alignment horizontal="center" vertical="top"/>
    </xf>
    <xf numFmtId="170" fontId="29" fillId="15" borderId="0" xfId="0" applyNumberFormat="1" applyFont="1" applyFill="1" applyBorder="1" applyAlignment="1">
      <alignment horizontal="right" vertical="top"/>
    </xf>
    <xf numFmtId="170" fontId="18" fillId="15" borderId="0" xfId="0" applyNumberFormat="1" applyFont="1" applyFill="1" applyBorder="1" applyAlignment="1">
      <alignment horizontal="right" vertical="top"/>
    </xf>
    <xf numFmtId="170" fontId="3" fillId="15" borderId="0" xfId="0" applyNumberFormat="1" applyFont="1" applyFill="1" applyBorder="1" applyAlignment="1">
      <alignment horizontal="right" vertical="top"/>
    </xf>
    <xf numFmtId="170" fontId="8" fillId="15" borderId="0" xfId="0" applyNumberFormat="1" applyFont="1" applyFill="1" applyBorder="1" applyAlignment="1">
      <alignment horizontal="right" vertical="top"/>
    </xf>
    <xf numFmtId="0" fontId="18" fillId="15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center" vertical="top"/>
    </xf>
    <xf numFmtId="169" fontId="3" fillId="0" borderId="0" xfId="0" applyNumberFormat="1" applyFont="1" applyFill="1" applyBorder="1" applyAlignment="1">
      <alignment horizontal="center" vertical="top"/>
    </xf>
    <xf numFmtId="1" fontId="3" fillId="0" borderId="0" xfId="0" applyNumberFormat="1" applyFont="1" applyFill="1" applyBorder="1" applyAlignment="1">
      <alignment horizontal="center" vertical="top"/>
    </xf>
    <xf numFmtId="170" fontId="3" fillId="0" borderId="0" xfId="0" applyNumberFormat="1" applyFont="1" applyFill="1" applyBorder="1" applyAlignment="1">
      <alignment horizontal="right" vertical="top"/>
    </xf>
    <xf numFmtId="170" fontId="9" fillId="0" borderId="0" xfId="0" applyNumberFormat="1" applyFont="1" applyFill="1" applyBorder="1" applyAlignment="1">
      <alignment horizontal="right" vertical="top"/>
    </xf>
    <xf numFmtId="170" fontId="8" fillId="0" borderId="0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right" vertical="top"/>
    </xf>
    <xf numFmtId="0" fontId="18" fillId="15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8" fillId="15" borderId="0" xfId="0" applyNumberFormat="1" applyFont="1" applyFill="1" applyBorder="1" applyAlignment="1">
      <alignment horizontal="right" vertical="top" wrapText="1"/>
    </xf>
    <xf numFmtId="0" fontId="36" fillId="0" borderId="0" xfId="0" applyFont="1" applyFill="1" applyBorder="1" applyAlignment="1">
      <alignment horizontal="left" vertical="top" wrapText="1"/>
    </xf>
    <xf numFmtId="49" fontId="38" fillId="15" borderId="0" xfId="0" applyNumberFormat="1" applyFont="1" applyFill="1" applyBorder="1" applyAlignment="1">
      <alignment horizontal="right" vertical="top" wrapText="1"/>
    </xf>
    <xf numFmtId="0" fontId="3" fillId="15" borderId="0" xfId="0" applyFont="1" applyFill="1" applyBorder="1" applyAlignment="1">
      <alignment vertical="top"/>
    </xf>
    <xf numFmtId="0" fontId="3" fillId="5" borderId="0" xfId="0" applyFont="1" applyFill="1" applyBorder="1" applyAlignment="1">
      <alignment vertical="top"/>
    </xf>
    <xf numFmtId="0" fontId="39" fillId="7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6" borderId="0" xfId="0" applyFont="1" applyFill="1" applyBorder="1" applyAlignment="1">
      <alignment vertical="center"/>
    </xf>
    <xf numFmtId="0" fontId="7" fillId="6" borderId="0" xfId="0" applyFont="1" applyFill="1" applyBorder="1" applyAlignment="1">
      <alignment horizontal="center" vertical="center"/>
    </xf>
    <xf numFmtId="1" fontId="40" fillId="7" borderId="0" xfId="0" applyNumberFormat="1" applyFont="1" applyFill="1" applyBorder="1" applyAlignment="1">
      <alignment horizontal="center"/>
    </xf>
    <xf numFmtId="170" fontId="36" fillId="0" borderId="0" xfId="0" applyNumberFormat="1" applyFont="1" applyFill="1" applyBorder="1" applyAlignment="1">
      <alignment horizontal="right"/>
    </xf>
    <xf numFmtId="1" fontId="10" fillId="7" borderId="0" xfId="0" applyNumberFormat="1" applyFont="1" applyFill="1" applyBorder="1" applyAlignment="1">
      <alignment horizontal="center"/>
    </xf>
    <xf numFmtId="170" fontId="8" fillId="0" borderId="0" xfId="0" applyNumberFormat="1" applyFont="1" applyFill="1" applyBorder="1" applyAlignment="1">
      <alignment/>
    </xf>
    <xf numFmtId="0" fontId="4" fillId="16" borderId="1" xfId="0" applyFont="1" applyFill="1" applyBorder="1" applyAlignment="1">
      <alignment horizontal="center" vertical="center"/>
    </xf>
    <xf numFmtId="0" fontId="4" fillId="16" borderId="1" xfId="17" applyFont="1" applyFill="1" applyBorder="1" applyAlignment="1">
      <alignment horizontal="center" vertical="center"/>
    </xf>
    <xf numFmtId="0" fontId="7" fillId="14" borderId="0" xfId="17" applyFont="1" applyFill="1" applyBorder="1" applyAlignment="1">
      <alignment horizontal="center" vertical="top"/>
    </xf>
    <xf numFmtId="0" fontId="23" fillId="14" borderId="0" xfId="0" applyFont="1" applyFill="1" applyAlignment="1">
      <alignment vertical="top"/>
    </xf>
    <xf numFmtId="0" fontId="19" fillId="0" borderId="0" xfId="17" applyFont="1" applyFill="1" applyBorder="1" applyAlignment="1">
      <alignment horizontal="center" vertical="top" textRotation="90"/>
    </xf>
    <xf numFmtId="0" fontId="20" fillId="0" borderId="0" xfId="0" applyFont="1" applyFill="1" applyAlignment="1">
      <alignment horizontal="center" vertical="top" textRotation="90"/>
    </xf>
    <xf numFmtId="0" fontId="18" fillId="5" borderId="0" xfId="17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32" fillId="10" borderId="1" xfId="0" applyFont="1" applyFill="1" applyBorder="1" applyAlignment="1">
      <alignment horizontal="center" vertical="center"/>
    </xf>
    <xf numFmtId="0" fontId="31" fillId="17" borderId="6" xfId="0" applyFont="1" applyFill="1" applyBorder="1" applyAlignment="1">
      <alignment horizontal="center" vertical="center"/>
    </xf>
    <xf numFmtId="0" fontId="0" fillId="17" borderId="6" xfId="0" applyFill="1" applyBorder="1" applyAlignment="1">
      <alignment horizontal="center" vertical="center"/>
    </xf>
    <xf numFmtId="0" fontId="0" fillId="17" borderId="7" xfId="0" applyFill="1" applyBorder="1" applyAlignment="1">
      <alignment horizontal="center" vertical="center"/>
    </xf>
    <xf numFmtId="0" fontId="33" fillId="9" borderId="0" xfId="17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" fontId="32" fillId="10" borderId="2" xfId="0" applyNumberFormat="1" applyFont="1" applyFill="1" applyBorder="1" applyAlignment="1">
      <alignment horizontal="center" vertical="center"/>
    </xf>
    <xf numFmtId="0" fontId="0" fillId="10" borderId="8" xfId="0" applyFill="1" applyBorder="1" applyAlignment="1">
      <alignment horizontal="center" vertical="center"/>
    </xf>
    <xf numFmtId="0" fontId="0" fillId="10" borderId="9" xfId="0" applyFill="1" applyBorder="1" applyAlignment="1">
      <alignment horizontal="center" vertical="center"/>
    </xf>
    <xf numFmtId="0" fontId="33" fillId="9" borderId="0" xfId="0" applyFont="1" applyFill="1" applyAlignment="1">
      <alignment horizontal="center" vertical="center"/>
    </xf>
    <xf numFmtId="0" fontId="31" fillId="17" borderId="0" xfId="0" applyFont="1" applyFill="1" applyBorder="1" applyAlignment="1">
      <alignment horizontal="center" vertical="center"/>
    </xf>
    <xf numFmtId="0" fontId="0" fillId="17" borderId="0" xfId="0" applyFill="1" applyBorder="1" applyAlignment="1">
      <alignment horizontal="center" vertical="center"/>
    </xf>
    <xf numFmtId="0" fontId="33" fillId="9" borderId="0" xfId="17" applyFont="1" applyFill="1" applyBorder="1" applyAlignment="1">
      <alignment horizontal="center" vertical="center"/>
    </xf>
    <xf numFmtId="0" fontId="0" fillId="0" borderId="0" xfId="0" applyAlignment="1">
      <alignment/>
    </xf>
    <xf numFmtId="0" fontId="25" fillId="13" borderId="0" xfId="17" applyFont="1" applyFill="1" applyBorder="1" applyAlignment="1">
      <alignment horizontal="center"/>
    </xf>
    <xf numFmtId="0" fontId="0" fillId="0" borderId="0" xfId="0" applyAlignment="1">
      <alignment horizontal="center"/>
    </xf>
    <xf numFmtId="0" fontId="18" fillId="5" borderId="10" xfId="17" applyFont="1" applyFill="1" applyBorder="1" applyAlignment="1">
      <alignment horizontal="center" vertical="center"/>
    </xf>
    <xf numFmtId="0" fontId="18" fillId="5" borderId="11" xfId="17" applyFont="1" applyFill="1" applyBorder="1" applyAlignment="1">
      <alignment vertical="center"/>
    </xf>
    <xf numFmtId="0" fontId="18" fillId="9" borderId="10" xfId="17" applyFont="1" applyFill="1" applyBorder="1" applyAlignment="1">
      <alignment horizontal="center" vertical="center"/>
    </xf>
    <xf numFmtId="0" fontId="0" fillId="9" borderId="0" xfId="0" applyFill="1" applyAlignment="1">
      <alignment vertical="center"/>
    </xf>
    <xf numFmtId="0" fontId="7" fillId="2" borderId="12" xfId="17" applyFont="1" applyFill="1" applyBorder="1" applyAlignment="1">
      <alignment horizontal="center" vertical="center"/>
    </xf>
    <xf numFmtId="0" fontId="7" fillId="2" borderId="1" xfId="17" applyFont="1" applyFill="1" applyBorder="1" applyAlignment="1">
      <alignment horizontal="center" vertical="center"/>
    </xf>
    <xf numFmtId="0" fontId="10" fillId="18" borderId="1" xfId="17" applyFont="1" applyFill="1" applyBorder="1" applyAlignment="1">
      <alignment horizontal="center" vertical="top"/>
    </xf>
    <xf numFmtId="0" fontId="8" fillId="18" borderId="1" xfId="0" applyFont="1" applyFill="1" applyBorder="1" applyAlignment="1">
      <alignment vertical="top"/>
    </xf>
    <xf numFmtId="49" fontId="14" fillId="0" borderId="0" xfId="0" applyNumberFormat="1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8" fillId="9" borderId="0" xfId="17" applyFont="1" applyFill="1" applyBorder="1" applyAlignment="1">
      <alignment horizontal="center" vertical="center"/>
    </xf>
    <xf numFmtId="0" fontId="3" fillId="16" borderId="0" xfId="0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styles" Target="styles.xml" /><Relationship Id="rId106" Type="http://schemas.openxmlformats.org/officeDocument/2006/relationships/sharedStrings" Target="sharedStrings.xml" /><Relationship Id="rId10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0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0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tabColor indexed="34"/>
  </sheetPr>
  <dimension ref="A1:AR50"/>
  <sheetViews>
    <sheetView showRowColHeaders="0" showZeros="0" zoomScale="130" zoomScaleNormal="130" workbookViewId="0" topLeftCell="B1">
      <pane xSplit="16" ySplit="2" topLeftCell="R3" activePane="bottomRight" state="frozen"/>
      <selection pane="topLeft" activeCell="D1" sqref="D1:AP1"/>
      <selection pane="topRight" activeCell="D1" sqref="D1:AP1"/>
      <selection pane="bottomLeft" activeCell="D1" sqref="D1:AP1"/>
      <selection pane="bottomRight" activeCell="D1" sqref="D1:J1"/>
    </sheetView>
  </sheetViews>
  <sheetFormatPr defaultColWidth="9.140625" defaultRowHeight="12.75"/>
  <cols>
    <col min="1" max="1" width="2.57421875" style="179" hidden="1" customWidth="1"/>
    <col min="2" max="3" width="3.57421875" style="180" customWidth="1"/>
    <col min="4" max="4" width="27.140625" style="181" customWidth="1"/>
    <col min="5" max="5" width="6.00390625" style="182" customWidth="1"/>
    <col min="6" max="6" width="0" style="183" hidden="1" customWidth="1"/>
    <col min="7" max="7" width="34.8515625" style="184" customWidth="1"/>
    <col min="8" max="8" width="9.7109375" style="185" customWidth="1"/>
    <col min="9" max="9" width="2.7109375" style="186" hidden="1" customWidth="1"/>
    <col min="10" max="10" width="7.00390625" style="187" customWidth="1"/>
    <col min="11" max="12" width="0" style="179" hidden="1" customWidth="1"/>
    <col min="13" max="13" width="45.8515625" style="179" customWidth="1"/>
    <col min="14" max="16384" width="9.140625" style="179" customWidth="1"/>
  </cols>
  <sheetData>
    <row r="1" spans="2:13" s="171" customFormat="1" ht="12.75">
      <c r="B1" s="230" t="s">
        <v>50</v>
      </c>
      <c r="C1" s="230" t="s">
        <v>49</v>
      </c>
      <c r="D1" s="228" t="s">
        <v>28</v>
      </c>
      <c r="E1" s="229"/>
      <c r="F1" s="229"/>
      <c r="G1" s="229"/>
      <c r="H1" s="229"/>
      <c r="I1" s="229"/>
      <c r="J1" s="229"/>
      <c r="M1" s="189"/>
    </row>
    <row r="2" spans="2:13" s="172" customFormat="1" ht="11.25">
      <c r="B2" s="231"/>
      <c r="C2" s="231"/>
      <c r="D2" s="173" t="s">
        <v>51</v>
      </c>
      <c r="E2" s="174">
        <f>MENU!B3</f>
        <v>0</v>
      </c>
      <c r="F2" s="175"/>
      <c r="G2" s="176"/>
      <c r="H2" s="177"/>
      <c r="I2" s="177"/>
      <c r="J2" s="178" t="str">
        <f>MENU!E3</f>
        <v>400 férfi gyors</v>
      </c>
      <c r="M2" s="190"/>
    </row>
    <row r="3" spans="1:44" ht="11.25">
      <c r="A3" s="179">
        <v>1</v>
      </c>
      <c r="B3" s="180">
        <v>1</v>
      </c>
      <c r="C3" s="180">
        <v>1</v>
      </c>
      <c r="I3" s="186">
        <v>1</v>
      </c>
      <c r="AR3" s="179">
        <v>2</v>
      </c>
    </row>
    <row r="4" spans="1:44" ht="11.25">
      <c r="A4" s="179">
        <v>1</v>
      </c>
      <c r="B4" s="180">
        <v>1</v>
      </c>
      <c r="C4" s="180">
        <v>2</v>
      </c>
      <c r="D4" s="181" t="s">
        <v>138</v>
      </c>
      <c r="E4" s="182">
        <v>1998</v>
      </c>
      <c r="F4" s="183">
        <v>1</v>
      </c>
      <c r="G4" s="184" t="s">
        <v>139</v>
      </c>
      <c r="H4" s="185" t="s">
        <v>137</v>
      </c>
      <c r="I4" s="186">
        <v>1</v>
      </c>
      <c r="J4" s="187">
        <v>6150</v>
      </c>
      <c r="K4" s="179">
        <v>6</v>
      </c>
      <c r="AR4" s="179">
        <v>2</v>
      </c>
    </row>
    <row r="5" spans="1:44" ht="11.25">
      <c r="A5" s="179">
        <v>1</v>
      </c>
      <c r="B5" s="180">
        <v>1</v>
      </c>
      <c r="C5" s="180">
        <v>3</v>
      </c>
      <c r="D5" s="181" t="s">
        <v>135</v>
      </c>
      <c r="E5" s="182">
        <v>1998</v>
      </c>
      <c r="F5" s="183">
        <v>1</v>
      </c>
      <c r="G5" s="184" t="s">
        <v>136</v>
      </c>
      <c r="H5" s="185" t="s">
        <v>137</v>
      </c>
      <c r="I5" s="186">
        <v>1</v>
      </c>
      <c r="J5" s="187">
        <v>5592</v>
      </c>
      <c r="K5" s="179">
        <v>18</v>
      </c>
      <c r="AR5" s="179">
        <v>2</v>
      </c>
    </row>
    <row r="6" spans="1:44" ht="11.25">
      <c r="A6" s="179">
        <v>1</v>
      </c>
      <c r="B6" s="180">
        <v>1</v>
      </c>
      <c r="C6" s="180">
        <v>4</v>
      </c>
      <c r="D6" s="181" t="s">
        <v>151</v>
      </c>
      <c r="E6" s="182">
        <v>1996</v>
      </c>
      <c r="F6" s="183">
        <v>1</v>
      </c>
      <c r="G6" s="184" t="s">
        <v>152</v>
      </c>
      <c r="H6" s="185" t="s">
        <v>132</v>
      </c>
      <c r="I6" s="186">
        <v>1</v>
      </c>
      <c r="J6" s="187">
        <v>5465</v>
      </c>
      <c r="K6" s="179">
        <v>14</v>
      </c>
      <c r="AR6" s="179">
        <v>2</v>
      </c>
    </row>
    <row r="7" spans="1:44" ht="11.25">
      <c r="A7" s="179">
        <v>1</v>
      </c>
      <c r="B7" s="180">
        <v>1</v>
      </c>
      <c r="C7" s="180">
        <v>5</v>
      </c>
      <c r="D7" s="181" t="s">
        <v>133</v>
      </c>
      <c r="E7" s="182">
        <v>2000</v>
      </c>
      <c r="F7" s="183">
        <v>1</v>
      </c>
      <c r="G7" s="184" t="s">
        <v>131</v>
      </c>
      <c r="H7" s="185" t="s">
        <v>134</v>
      </c>
      <c r="I7" s="186">
        <v>1</v>
      </c>
      <c r="J7" s="187">
        <v>5587</v>
      </c>
      <c r="K7" s="179">
        <v>16</v>
      </c>
      <c r="AR7" s="179">
        <v>2</v>
      </c>
    </row>
    <row r="8" spans="1:44" ht="11.25">
      <c r="A8" s="179">
        <v>1</v>
      </c>
      <c r="B8" s="180">
        <v>1</v>
      </c>
      <c r="C8" s="180">
        <v>6</v>
      </c>
      <c r="D8" s="181" t="s">
        <v>130</v>
      </c>
      <c r="E8" s="182">
        <v>1996</v>
      </c>
      <c r="F8" s="183">
        <v>1</v>
      </c>
      <c r="G8" s="184" t="s">
        <v>131</v>
      </c>
      <c r="H8" s="185" t="s">
        <v>132</v>
      </c>
      <c r="I8" s="186">
        <v>1</v>
      </c>
      <c r="J8" s="187">
        <v>6076</v>
      </c>
      <c r="K8" s="179">
        <v>16</v>
      </c>
      <c r="AR8" s="179">
        <v>2</v>
      </c>
    </row>
    <row r="9" spans="1:44" ht="11.25">
      <c r="A9" s="179">
        <v>1</v>
      </c>
      <c r="B9" s="180">
        <v>1</v>
      </c>
      <c r="C9" s="180">
        <v>7</v>
      </c>
      <c r="I9" s="186">
        <v>1</v>
      </c>
      <c r="AR9" s="179">
        <v>2</v>
      </c>
    </row>
    <row r="10" spans="1:44" ht="11.25">
      <c r="A10" s="179">
        <v>1</v>
      </c>
      <c r="B10" s="180">
        <v>1</v>
      </c>
      <c r="C10" s="180">
        <v>8</v>
      </c>
      <c r="I10" s="186">
        <v>1</v>
      </c>
      <c r="AR10" s="179">
        <v>2</v>
      </c>
    </row>
    <row r="11" spans="1:44" ht="11.25">
      <c r="A11" s="179">
        <v>1</v>
      </c>
      <c r="B11" s="180">
        <v>2</v>
      </c>
      <c r="C11" s="180">
        <v>1</v>
      </c>
      <c r="D11" s="181" t="s">
        <v>149</v>
      </c>
      <c r="E11" s="182">
        <v>2000</v>
      </c>
      <c r="F11" s="183">
        <v>1</v>
      </c>
      <c r="G11" s="184" t="s">
        <v>150</v>
      </c>
      <c r="H11" s="185" t="s">
        <v>134</v>
      </c>
      <c r="I11" s="186">
        <v>1</v>
      </c>
      <c r="J11" s="187">
        <v>5390</v>
      </c>
      <c r="K11" s="179">
        <v>19</v>
      </c>
      <c r="AR11" s="179">
        <v>2</v>
      </c>
    </row>
    <row r="12" spans="1:44" ht="11.25">
      <c r="A12" s="179">
        <v>1</v>
      </c>
      <c r="B12" s="180">
        <v>2</v>
      </c>
      <c r="C12" s="180">
        <v>2</v>
      </c>
      <c r="D12" s="181" t="s">
        <v>148</v>
      </c>
      <c r="E12" s="182">
        <v>1998</v>
      </c>
      <c r="F12" s="183">
        <v>1</v>
      </c>
      <c r="G12" s="184" t="s">
        <v>139</v>
      </c>
      <c r="H12" s="185" t="s">
        <v>137</v>
      </c>
      <c r="I12" s="186">
        <v>1</v>
      </c>
      <c r="J12" s="187">
        <v>5300</v>
      </c>
      <c r="K12" s="179">
        <v>6</v>
      </c>
      <c r="AR12" s="179">
        <v>2</v>
      </c>
    </row>
    <row r="13" spans="1:44" ht="11.25">
      <c r="A13" s="179">
        <v>1</v>
      </c>
      <c r="B13" s="180">
        <v>2</v>
      </c>
      <c r="C13" s="180">
        <v>3</v>
      </c>
      <c r="D13" s="181" t="s">
        <v>147</v>
      </c>
      <c r="E13" s="182">
        <v>1998</v>
      </c>
      <c r="F13" s="183">
        <v>1</v>
      </c>
      <c r="G13" s="184" t="s">
        <v>146</v>
      </c>
      <c r="H13" s="185" t="s">
        <v>137</v>
      </c>
      <c r="I13" s="186">
        <v>1</v>
      </c>
      <c r="J13" s="187">
        <v>5290</v>
      </c>
      <c r="K13" s="179">
        <v>5</v>
      </c>
      <c r="AR13" s="179">
        <v>2</v>
      </c>
    </row>
    <row r="14" spans="1:44" ht="11.25">
      <c r="A14" s="179">
        <v>1</v>
      </c>
      <c r="B14" s="180">
        <v>2</v>
      </c>
      <c r="C14" s="180">
        <v>4</v>
      </c>
      <c r="D14" s="181" t="s">
        <v>162</v>
      </c>
      <c r="E14" s="182">
        <v>1999</v>
      </c>
      <c r="F14" s="183">
        <v>1</v>
      </c>
      <c r="G14" s="184" t="s">
        <v>163</v>
      </c>
      <c r="H14" s="185" t="s">
        <v>134</v>
      </c>
      <c r="I14" s="186">
        <v>1</v>
      </c>
      <c r="J14" s="187">
        <v>5280</v>
      </c>
      <c r="K14" s="179">
        <v>2</v>
      </c>
      <c r="AR14" s="179">
        <v>2</v>
      </c>
    </row>
    <row r="15" spans="1:44" ht="11.25">
      <c r="A15" s="179">
        <v>1</v>
      </c>
      <c r="B15" s="180">
        <v>2</v>
      </c>
      <c r="C15" s="180">
        <v>5</v>
      </c>
      <c r="D15" s="181" t="s">
        <v>145</v>
      </c>
      <c r="E15" s="182">
        <v>1998</v>
      </c>
      <c r="F15" s="183">
        <v>1</v>
      </c>
      <c r="G15" s="184" t="s">
        <v>146</v>
      </c>
      <c r="H15" s="185" t="s">
        <v>137</v>
      </c>
      <c r="I15" s="186">
        <v>1</v>
      </c>
      <c r="J15" s="187">
        <v>5280</v>
      </c>
      <c r="K15" s="179">
        <v>5</v>
      </c>
      <c r="AR15" s="179">
        <v>2</v>
      </c>
    </row>
    <row r="16" spans="1:44" ht="11.25">
      <c r="A16" s="179">
        <v>1</v>
      </c>
      <c r="B16" s="180">
        <v>2</v>
      </c>
      <c r="C16" s="180">
        <v>6</v>
      </c>
      <c r="D16" s="181" t="s">
        <v>143</v>
      </c>
      <c r="E16" s="182">
        <v>1999</v>
      </c>
      <c r="F16" s="183">
        <v>1</v>
      </c>
      <c r="G16" s="184" t="s">
        <v>144</v>
      </c>
      <c r="H16" s="185" t="s">
        <v>134</v>
      </c>
      <c r="I16" s="186">
        <v>1</v>
      </c>
      <c r="J16" s="187">
        <v>5294</v>
      </c>
      <c r="K16" s="179">
        <v>8</v>
      </c>
      <c r="AR16" s="179">
        <v>2</v>
      </c>
    </row>
    <row r="17" spans="1:44" ht="11.25">
      <c r="A17" s="179">
        <v>1</v>
      </c>
      <c r="B17" s="180">
        <v>2</v>
      </c>
      <c r="C17" s="180">
        <v>7</v>
      </c>
      <c r="D17" s="181" t="s">
        <v>142</v>
      </c>
      <c r="E17" s="182">
        <v>1999</v>
      </c>
      <c r="F17" s="183">
        <v>1</v>
      </c>
      <c r="G17" s="184" t="s">
        <v>139</v>
      </c>
      <c r="H17" s="185" t="s">
        <v>134</v>
      </c>
      <c r="I17" s="186">
        <v>1</v>
      </c>
      <c r="J17" s="187">
        <v>5300</v>
      </c>
      <c r="K17" s="179">
        <v>6</v>
      </c>
      <c r="AR17" s="179">
        <v>2</v>
      </c>
    </row>
    <row r="18" spans="1:44" ht="11.25">
      <c r="A18" s="179">
        <v>1</v>
      </c>
      <c r="B18" s="180">
        <v>2</v>
      </c>
      <c r="C18" s="180">
        <v>8</v>
      </c>
      <c r="D18" s="181" t="s">
        <v>140</v>
      </c>
      <c r="E18" s="182">
        <v>1998</v>
      </c>
      <c r="F18" s="183">
        <v>1</v>
      </c>
      <c r="G18" s="184" t="s">
        <v>141</v>
      </c>
      <c r="H18" s="185" t="s">
        <v>137</v>
      </c>
      <c r="I18" s="186">
        <v>1</v>
      </c>
      <c r="J18" s="187">
        <v>5445</v>
      </c>
      <c r="K18" s="179">
        <v>3</v>
      </c>
      <c r="AR18" s="179">
        <v>2</v>
      </c>
    </row>
    <row r="19" spans="1:44" ht="11.25">
      <c r="A19" s="179">
        <v>1</v>
      </c>
      <c r="B19" s="180">
        <v>3</v>
      </c>
      <c r="C19" s="180">
        <v>1</v>
      </c>
      <c r="D19" s="181" t="s">
        <v>161</v>
      </c>
      <c r="E19" s="182">
        <v>1998</v>
      </c>
      <c r="F19" s="183">
        <v>1</v>
      </c>
      <c r="G19" s="184" t="s">
        <v>144</v>
      </c>
      <c r="H19" s="185" t="s">
        <v>137</v>
      </c>
      <c r="I19" s="186">
        <v>1</v>
      </c>
      <c r="J19" s="187">
        <v>5238</v>
      </c>
      <c r="K19" s="179">
        <v>8</v>
      </c>
      <c r="AR19" s="179">
        <v>2</v>
      </c>
    </row>
    <row r="20" spans="1:44" ht="11.25">
      <c r="A20" s="179">
        <v>1</v>
      </c>
      <c r="B20" s="180">
        <v>3</v>
      </c>
      <c r="C20" s="180">
        <v>2</v>
      </c>
      <c r="D20" s="181" t="s">
        <v>160</v>
      </c>
      <c r="E20" s="182">
        <v>1998</v>
      </c>
      <c r="F20" s="183">
        <v>1</v>
      </c>
      <c r="G20" s="184" t="s">
        <v>146</v>
      </c>
      <c r="H20" s="185" t="s">
        <v>137</v>
      </c>
      <c r="I20" s="186">
        <v>1</v>
      </c>
      <c r="J20" s="187">
        <v>5210</v>
      </c>
      <c r="K20" s="179">
        <v>5</v>
      </c>
      <c r="AR20" s="179">
        <v>2</v>
      </c>
    </row>
    <row r="21" spans="1:44" ht="11.25">
      <c r="A21" s="179">
        <v>1</v>
      </c>
      <c r="B21" s="180">
        <v>3</v>
      </c>
      <c r="C21" s="180">
        <v>3</v>
      </c>
      <c r="D21" s="181" t="s">
        <v>158</v>
      </c>
      <c r="E21" s="182">
        <v>1999</v>
      </c>
      <c r="F21" s="183">
        <v>1</v>
      </c>
      <c r="G21" s="184" t="s">
        <v>159</v>
      </c>
      <c r="H21" s="185" t="s">
        <v>134</v>
      </c>
      <c r="I21" s="186">
        <v>1</v>
      </c>
      <c r="J21" s="187">
        <v>5194</v>
      </c>
      <c r="K21" s="179">
        <v>7</v>
      </c>
      <c r="AR21" s="179">
        <v>2</v>
      </c>
    </row>
    <row r="22" spans="1:44" ht="11.25">
      <c r="A22" s="179">
        <v>1</v>
      </c>
      <c r="B22" s="180">
        <v>3</v>
      </c>
      <c r="C22" s="180">
        <v>4</v>
      </c>
      <c r="D22" s="181" t="s">
        <v>298</v>
      </c>
      <c r="E22" s="182">
        <v>2000</v>
      </c>
      <c r="F22" s="183">
        <v>1</v>
      </c>
      <c r="G22" s="184" t="s">
        <v>154</v>
      </c>
      <c r="H22" s="185" t="s">
        <v>134</v>
      </c>
      <c r="I22" s="186">
        <v>1</v>
      </c>
      <c r="J22" s="187">
        <v>5150</v>
      </c>
      <c r="K22" s="179">
        <v>15</v>
      </c>
      <c r="AR22" s="179">
        <v>2</v>
      </c>
    </row>
    <row r="23" spans="1:44" ht="11.25">
      <c r="A23" s="179">
        <v>1</v>
      </c>
      <c r="B23" s="180">
        <v>3</v>
      </c>
      <c r="C23" s="180">
        <v>5</v>
      </c>
      <c r="D23" s="181" t="s">
        <v>157</v>
      </c>
      <c r="E23" s="182">
        <v>1998</v>
      </c>
      <c r="F23" s="183">
        <v>1</v>
      </c>
      <c r="G23" s="184" t="s">
        <v>146</v>
      </c>
      <c r="H23" s="185" t="s">
        <v>137</v>
      </c>
      <c r="I23" s="186">
        <v>1</v>
      </c>
      <c r="J23" s="187">
        <v>5180</v>
      </c>
      <c r="K23" s="179">
        <v>5</v>
      </c>
      <c r="AR23" s="179">
        <v>2</v>
      </c>
    </row>
    <row r="24" spans="1:44" ht="11.25">
      <c r="A24" s="179">
        <v>1</v>
      </c>
      <c r="B24" s="180">
        <v>3</v>
      </c>
      <c r="C24" s="180">
        <v>6</v>
      </c>
      <c r="D24" s="181" t="s">
        <v>156</v>
      </c>
      <c r="E24" s="182">
        <v>1998</v>
      </c>
      <c r="F24" s="183">
        <v>1</v>
      </c>
      <c r="G24" s="184" t="s">
        <v>146</v>
      </c>
      <c r="H24" s="185" t="s">
        <v>137</v>
      </c>
      <c r="I24" s="186">
        <v>1</v>
      </c>
      <c r="J24" s="187">
        <v>5200</v>
      </c>
      <c r="K24" s="179">
        <v>5</v>
      </c>
      <c r="AR24" s="179">
        <v>2</v>
      </c>
    </row>
    <row r="25" spans="1:44" ht="11.25">
      <c r="A25" s="179">
        <v>1</v>
      </c>
      <c r="B25" s="180">
        <v>3</v>
      </c>
      <c r="C25" s="180">
        <v>7</v>
      </c>
      <c r="D25" s="181" t="s">
        <v>155</v>
      </c>
      <c r="E25" s="182">
        <v>1998</v>
      </c>
      <c r="F25" s="183">
        <v>1</v>
      </c>
      <c r="G25" s="184" t="s">
        <v>144</v>
      </c>
      <c r="H25" s="185" t="s">
        <v>137</v>
      </c>
      <c r="I25" s="186">
        <v>1</v>
      </c>
      <c r="J25" s="187">
        <v>5235</v>
      </c>
      <c r="K25" s="179">
        <v>8</v>
      </c>
      <c r="AR25" s="179">
        <v>2</v>
      </c>
    </row>
    <row r="26" spans="1:44" ht="11.25">
      <c r="A26" s="179">
        <v>1</v>
      </c>
      <c r="B26" s="180">
        <v>3</v>
      </c>
      <c r="C26" s="180">
        <v>8</v>
      </c>
      <c r="D26" s="181" t="s">
        <v>153</v>
      </c>
      <c r="E26" s="182">
        <v>1999</v>
      </c>
      <c r="F26" s="183">
        <v>1</v>
      </c>
      <c r="G26" s="184" t="s">
        <v>154</v>
      </c>
      <c r="H26" s="185" t="s">
        <v>134</v>
      </c>
      <c r="I26" s="186">
        <v>1</v>
      </c>
      <c r="J26" s="187">
        <v>5280</v>
      </c>
      <c r="K26" s="179">
        <v>15</v>
      </c>
      <c r="AR26" s="179">
        <v>2</v>
      </c>
    </row>
    <row r="27" spans="1:44" ht="11.25">
      <c r="A27" s="179">
        <v>1</v>
      </c>
      <c r="B27" s="180">
        <v>4</v>
      </c>
      <c r="C27" s="180">
        <v>1</v>
      </c>
      <c r="D27" s="181" t="s">
        <v>164</v>
      </c>
      <c r="E27" s="182">
        <v>1993</v>
      </c>
      <c r="F27" s="183">
        <v>1</v>
      </c>
      <c r="G27" s="184" t="s">
        <v>165</v>
      </c>
      <c r="H27" s="185" t="s">
        <v>166</v>
      </c>
      <c r="I27" s="186">
        <v>1</v>
      </c>
      <c r="J27" s="187">
        <v>5120</v>
      </c>
      <c r="K27" s="179">
        <v>10</v>
      </c>
      <c r="AR27" s="179">
        <v>2</v>
      </c>
    </row>
    <row r="28" spans="1:44" ht="11.25">
      <c r="A28" s="179">
        <v>1</v>
      </c>
      <c r="B28" s="180">
        <v>4</v>
      </c>
      <c r="C28" s="180">
        <v>2</v>
      </c>
      <c r="D28" s="181" t="s">
        <v>167</v>
      </c>
      <c r="E28" s="182">
        <v>1998</v>
      </c>
      <c r="F28" s="183">
        <v>1</v>
      </c>
      <c r="G28" s="184" t="s">
        <v>131</v>
      </c>
      <c r="H28" s="185" t="s">
        <v>137</v>
      </c>
      <c r="I28" s="186">
        <v>1</v>
      </c>
      <c r="J28" s="187">
        <v>5098</v>
      </c>
      <c r="K28" s="179">
        <v>16</v>
      </c>
      <c r="AR28" s="179">
        <v>2</v>
      </c>
    </row>
    <row r="29" spans="1:44" ht="11.25">
      <c r="A29" s="179">
        <v>1</v>
      </c>
      <c r="B29" s="180">
        <v>4</v>
      </c>
      <c r="C29" s="180">
        <v>3</v>
      </c>
      <c r="D29" s="181" t="s">
        <v>168</v>
      </c>
      <c r="E29" s="182">
        <v>1997</v>
      </c>
      <c r="F29" s="183">
        <v>1</v>
      </c>
      <c r="G29" s="184" t="s">
        <v>159</v>
      </c>
      <c r="H29" s="185" t="s">
        <v>137</v>
      </c>
      <c r="I29" s="186">
        <v>1</v>
      </c>
      <c r="J29" s="187">
        <v>5088</v>
      </c>
      <c r="K29" s="179">
        <v>7</v>
      </c>
      <c r="AR29" s="179">
        <v>2</v>
      </c>
    </row>
    <row r="30" spans="1:44" ht="11.25">
      <c r="A30" s="179">
        <v>1</v>
      </c>
      <c r="B30" s="180">
        <v>4</v>
      </c>
      <c r="C30" s="180">
        <v>4</v>
      </c>
      <c r="D30" s="181" t="s">
        <v>169</v>
      </c>
      <c r="E30" s="182">
        <v>1998</v>
      </c>
      <c r="F30" s="183">
        <v>1</v>
      </c>
      <c r="G30" s="184" t="s">
        <v>131</v>
      </c>
      <c r="H30" s="185" t="s">
        <v>137</v>
      </c>
      <c r="I30" s="186">
        <v>1</v>
      </c>
      <c r="J30" s="187">
        <v>5064</v>
      </c>
      <c r="K30" s="179">
        <v>16</v>
      </c>
      <c r="AR30" s="179">
        <v>2</v>
      </c>
    </row>
    <row r="31" spans="1:44" ht="11.25">
      <c r="A31" s="179">
        <v>1</v>
      </c>
      <c r="B31" s="180">
        <v>4</v>
      </c>
      <c r="C31" s="180">
        <v>5</v>
      </c>
      <c r="D31" s="181" t="s">
        <v>170</v>
      </c>
      <c r="E31" s="182">
        <v>1997</v>
      </c>
      <c r="F31" s="183">
        <v>1</v>
      </c>
      <c r="G31" s="184" t="s">
        <v>139</v>
      </c>
      <c r="H31" s="185" t="s">
        <v>137</v>
      </c>
      <c r="I31" s="186">
        <v>1</v>
      </c>
      <c r="J31" s="187">
        <v>5078</v>
      </c>
      <c r="K31" s="179">
        <v>6</v>
      </c>
      <c r="AR31" s="179">
        <v>2</v>
      </c>
    </row>
    <row r="32" spans="1:44" ht="11.25">
      <c r="A32" s="179">
        <v>1</v>
      </c>
      <c r="B32" s="180">
        <v>4</v>
      </c>
      <c r="C32" s="180">
        <v>6</v>
      </c>
      <c r="D32" s="181" t="s">
        <v>171</v>
      </c>
      <c r="E32" s="182">
        <v>1998</v>
      </c>
      <c r="F32" s="183">
        <v>1</v>
      </c>
      <c r="G32" s="184" t="s">
        <v>146</v>
      </c>
      <c r="H32" s="185" t="s">
        <v>137</v>
      </c>
      <c r="I32" s="186">
        <v>1</v>
      </c>
      <c r="J32" s="187">
        <v>5090</v>
      </c>
      <c r="K32" s="179">
        <v>5</v>
      </c>
      <c r="AR32" s="179">
        <v>2</v>
      </c>
    </row>
    <row r="33" spans="1:44" ht="11.25">
      <c r="A33" s="179">
        <v>1</v>
      </c>
      <c r="B33" s="180">
        <v>4</v>
      </c>
      <c r="C33" s="180">
        <v>7</v>
      </c>
      <c r="D33" s="181" t="s">
        <v>172</v>
      </c>
      <c r="E33" s="182">
        <v>1997</v>
      </c>
      <c r="F33" s="183">
        <v>1</v>
      </c>
      <c r="G33" s="184" t="s">
        <v>146</v>
      </c>
      <c r="H33" s="185" t="s">
        <v>137</v>
      </c>
      <c r="I33" s="186">
        <v>1</v>
      </c>
      <c r="J33" s="187">
        <v>5100</v>
      </c>
      <c r="K33" s="179">
        <v>5</v>
      </c>
      <c r="AR33" s="179">
        <v>2</v>
      </c>
    </row>
    <row r="34" spans="1:44" ht="11.25">
      <c r="A34" s="179">
        <v>1</v>
      </c>
      <c r="B34" s="180">
        <v>4</v>
      </c>
      <c r="C34" s="180">
        <v>8</v>
      </c>
      <c r="D34" s="181" t="s">
        <v>173</v>
      </c>
      <c r="E34" s="182">
        <v>1999</v>
      </c>
      <c r="F34" s="183">
        <v>1</v>
      </c>
      <c r="G34" s="184" t="s">
        <v>150</v>
      </c>
      <c r="H34" s="185" t="s">
        <v>134</v>
      </c>
      <c r="I34" s="186">
        <v>1</v>
      </c>
      <c r="J34" s="187">
        <v>5140</v>
      </c>
      <c r="K34" s="179">
        <v>19</v>
      </c>
      <c r="AR34" s="179">
        <v>2</v>
      </c>
    </row>
    <row r="35" spans="1:44" ht="11.25">
      <c r="A35" s="179">
        <v>1</v>
      </c>
      <c r="B35" s="180">
        <v>5</v>
      </c>
      <c r="C35" s="180">
        <v>1</v>
      </c>
      <c r="D35" s="181" t="s">
        <v>174</v>
      </c>
      <c r="E35" s="182">
        <v>1996</v>
      </c>
      <c r="F35" s="183">
        <v>1</v>
      </c>
      <c r="G35" s="184" t="s">
        <v>159</v>
      </c>
      <c r="H35" s="185" t="s">
        <v>132</v>
      </c>
      <c r="I35" s="186">
        <v>1</v>
      </c>
      <c r="J35" s="187">
        <v>5021</v>
      </c>
      <c r="K35" s="179">
        <v>7</v>
      </c>
      <c r="AR35" s="179">
        <v>2</v>
      </c>
    </row>
    <row r="36" spans="1:44" ht="11.25">
      <c r="A36" s="179">
        <v>1</v>
      </c>
      <c r="B36" s="180">
        <v>5</v>
      </c>
      <c r="C36" s="180">
        <v>2</v>
      </c>
      <c r="D36" s="181" t="s">
        <v>175</v>
      </c>
      <c r="E36" s="182">
        <v>1996</v>
      </c>
      <c r="F36" s="183">
        <v>1</v>
      </c>
      <c r="G36" s="184" t="s">
        <v>163</v>
      </c>
      <c r="H36" s="185" t="s">
        <v>132</v>
      </c>
      <c r="I36" s="186">
        <v>1</v>
      </c>
      <c r="J36" s="187">
        <v>5000</v>
      </c>
      <c r="K36" s="179">
        <v>2</v>
      </c>
      <c r="AR36" s="179">
        <v>2</v>
      </c>
    </row>
    <row r="37" spans="1:44" ht="11.25">
      <c r="A37" s="179">
        <v>1</v>
      </c>
      <c r="B37" s="180">
        <v>5</v>
      </c>
      <c r="C37" s="180">
        <v>3</v>
      </c>
      <c r="D37" s="181" t="s">
        <v>176</v>
      </c>
      <c r="E37" s="182">
        <v>1996</v>
      </c>
      <c r="F37" s="183">
        <v>1</v>
      </c>
      <c r="G37" s="184" t="s">
        <v>146</v>
      </c>
      <c r="H37" s="185" t="s">
        <v>132</v>
      </c>
      <c r="I37" s="186">
        <v>1</v>
      </c>
      <c r="J37" s="187">
        <v>4570</v>
      </c>
      <c r="K37" s="179">
        <v>5</v>
      </c>
      <c r="AR37" s="179">
        <v>2</v>
      </c>
    </row>
    <row r="38" spans="1:44" ht="11.25">
      <c r="A38" s="179">
        <v>1</v>
      </c>
      <c r="B38" s="180">
        <v>5</v>
      </c>
      <c r="C38" s="180">
        <v>4</v>
      </c>
      <c r="D38" s="181" t="s">
        <v>177</v>
      </c>
      <c r="E38" s="182">
        <v>1996</v>
      </c>
      <c r="F38" s="183">
        <v>1</v>
      </c>
      <c r="G38" s="184" t="s">
        <v>139</v>
      </c>
      <c r="H38" s="185" t="s">
        <v>132</v>
      </c>
      <c r="I38" s="186">
        <v>1</v>
      </c>
      <c r="J38" s="187">
        <v>4555</v>
      </c>
      <c r="K38" s="179">
        <v>6</v>
      </c>
      <c r="AR38" s="179">
        <v>2</v>
      </c>
    </row>
    <row r="39" spans="1:44" ht="11.25">
      <c r="A39" s="179">
        <v>1</v>
      </c>
      <c r="B39" s="180">
        <v>5</v>
      </c>
      <c r="C39" s="180">
        <v>5</v>
      </c>
      <c r="D39" s="181" t="s">
        <v>178</v>
      </c>
      <c r="E39" s="182">
        <v>1993</v>
      </c>
      <c r="F39" s="183">
        <v>1</v>
      </c>
      <c r="G39" s="184" t="s">
        <v>159</v>
      </c>
      <c r="H39" s="185" t="s">
        <v>166</v>
      </c>
      <c r="I39" s="186">
        <v>1</v>
      </c>
      <c r="J39" s="187">
        <v>4568</v>
      </c>
      <c r="K39" s="179">
        <v>7</v>
      </c>
      <c r="AR39" s="179">
        <v>2</v>
      </c>
    </row>
    <row r="40" spans="1:44" ht="11.25">
      <c r="A40" s="179">
        <v>1</v>
      </c>
      <c r="B40" s="180">
        <v>5</v>
      </c>
      <c r="C40" s="180">
        <v>6</v>
      </c>
      <c r="D40" s="181" t="s">
        <v>179</v>
      </c>
      <c r="E40" s="182">
        <v>1998</v>
      </c>
      <c r="F40" s="183">
        <v>1</v>
      </c>
      <c r="G40" s="184" t="s">
        <v>144</v>
      </c>
      <c r="H40" s="185" t="s">
        <v>137</v>
      </c>
      <c r="I40" s="186">
        <v>1</v>
      </c>
      <c r="J40" s="187">
        <v>4578</v>
      </c>
      <c r="K40" s="179">
        <v>8</v>
      </c>
      <c r="AR40" s="179">
        <v>2</v>
      </c>
    </row>
    <row r="41" spans="1:44" ht="11.25">
      <c r="A41" s="179">
        <v>1</v>
      </c>
      <c r="B41" s="180">
        <v>5</v>
      </c>
      <c r="C41" s="180">
        <v>7</v>
      </c>
      <c r="D41" s="181" t="s">
        <v>180</v>
      </c>
      <c r="E41" s="182">
        <v>1999</v>
      </c>
      <c r="F41" s="183">
        <v>1</v>
      </c>
      <c r="G41" s="184" t="s">
        <v>154</v>
      </c>
      <c r="H41" s="185" t="s">
        <v>134</v>
      </c>
      <c r="I41" s="186">
        <v>1</v>
      </c>
      <c r="J41" s="187">
        <v>5010</v>
      </c>
      <c r="K41" s="179">
        <v>15</v>
      </c>
      <c r="AR41" s="179">
        <v>2</v>
      </c>
    </row>
    <row r="42" spans="1:44" ht="11.25">
      <c r="A42" s="179">
        <v>1</v>
      </c>
      <c r="B42" s="180">
        <v>5</v>
      </c>
      <c r="C42" s="180">
        <v>8</v>
      </c>
      <c r="D42" s="181" t="s">
        <v>181</v>
      </c>
      <c r="E42" s="182">
        <v>1999</v>
      </c>
      <c r="F42" s="183">
        <v>1</v>
      </c>
      <c r="G42" s="184" t="s">
        <v>163</v>
      </c>
      <c r="H42" s="185" t="s">
        <v>134</v>
      </c>
      <c r="I42" s="186">
        <v>1</v>
      </c>
      <c r="J42" s="187">
        <v>5040</v>
      </c>
      <c r="K42" s="179">
        <v>2</v>
      </c>
      <c r="AR42" s="179">
        <v>2</v>
      </c>
    </row>
    <row r="43" spans="1:44" ht="11.25">
      <c r="A43" s="179">
        <v>1</v>
      </c>
      <c r="B43" s="180">
        <v>6</v>
      </c>
      <c r="C43" s="180">
        <v>1</v>
      </c>
      <c r="D43" s="181" t="s">
        <v>182</v>
      </c>
      <c r="E43" s="182">
        <v>1997</v>
      </c>
      <c r="F43" s="183">
        <v>1</v>
      </c>
      <c r="G43" s="184" t="s">
        <v>183</v>
      </c>
      <c r="H43" s="185" t="s">
        <v>137</v>
      </c>
      <c r="I43" s="186">
        <v>1</v>
      </c>
      <c r="J43" s="187">
        <v>4515</v>
      </c>
      <c r="K43" s="179">
        <v>4</v>
      </c>
      <c r="AR43" s="179">
        <v>2</v>
      </c>
    </row>
    <row r="44" spans="1:44" ht="11.25">
      <c r="A44" s="179">
        <v>1</v>
      </c>
      <c r="B44" s="180">
        <v>6</v>
      </c>
      <c r="C44" s="180">
        <v>2</v>
      </c>
      <c r="D44" s="181" t="s">
        <v>184</v>
      </c>
      <c r="E44" s="182">
        <v>1995</v>
      </c>
      <c r="F44" s="183">
        <v>1</v>
      </c>
      <c r="G44" s="184" t="s">
        <v>159</v>
      </c>
      <c r="H44" s="185" t="s">
        <v>132</v>
      </c>
      <c r="I44" s="186">
        <v>1</v>
      </c>
      <c r="J44" s="187">
        <v>4500</v>
      </c>
      <c r="K44" s="179">
        <v>7</v>
      </c>
      <c r="AR44" s="179">
        <v>2</v>
      </c>
    </row>
    <row r="45" spans="1:44" ht="11.25">
      <c r="A45" s="179">
        <v>1</v>
      </c>
      <c r="B45" s="180">
        <v>6</v>
      </c>
      <c r="C45" s="180">
        <v>3</v>
      </c>
      <c r="D45" s="181" t="s">
        <v>185</v>
      </c>
      <c r="E45" s="182">
        <v>1997</v>
      </c>
      <c r="F45" s="183">
        <v>1</v>
      </c>
      <c r="G45" s="184" t="s">
        <v>139</v>
      </c>
      <c r="H45" s="185" t="s">
        <v>137</v>
      </c>
      <c r="I45" s="186">
        <v>1</v>
      </c>
      <c r="J45" s="187">
        <v>4475</v>
      </c>
      <c r="K45" s="179">
        <v>6</v>
      </c>
      <c r="AR45" s="179">
        <v>2</v>
      </c>
    </row>
    <row r="46" spans="1:44" ht="11.25">
      <c r="A46" s="179">
        <v>1</v>
      </c>
      <c r="B46" s="180">
        <v>6</v>
      </c>
      <c r="C46" s="180">
        <v>4</v>
      </c>
      <c r="D46" s="181" t="s">
        <v>186</v>
      </c>
      <c r="E46" s="182">
        <v>1995</v>
      </c>
      <c r="F46" s="183">
        <v>1</v>
      </c>
      <c r="G46" s="184" t="s">
        <v>159</v>
      </c>
      <c r="H46" s="185" t="s">
        <v>132</v>
      </c>
      <c r="I46" s="186">
        <v>1</v>
      </c>
      <c r="J46" s="187">
        <v>4360</v>
      </c>
      <c r="K46" s="179">
        <v>7</v>
      </c>
      <c r="AR46" s="179">
        <v>2</v>
      </c>
    </row>
    <row r="47" spans="1:44" ht="11.25">
      <c r="A47" s="179">
        <v>1</v>
      </c>
      <c r="B47" s="180">
        <v>6</v>
      </c>
      <c r="C47" s="180">
        <v>5</v>
      </c>
      <c r="D47" s="181" t="s">
        <v>187</v>
      </c>
      <c r="E47" s="182">
        <v>1997</v>
      </c>
      <c r="F47" s="183">
        <v>1</v>
      </c>
      <c r="G47" s="184" t="s">
        <v>131</v>
      </c>
      <c r="H47" s="185" t="s">
        <v>137</v>
      </c>
      <c r="I47" s="186">
        <v>1</v>
      </c>
      <c r="J47" s="187">
        <v>4423</v>
      </c>
      <c r="K47" s="179">
        <v>16</v>
      </c>
      <c r="AR47" s="179">
        <v>2</v>
      </c>
    </row>
    <row r="48" spans="1:44" ht="11.25">
      <c r="A48" s="179">
        <v>1</v>
      </c>
      <c r="B48" s="180">
        <v>6</v>
      </c>
      <c r="C48" s="180">
        <v>6</v>
      </c>
      <c r="D48" s="181" t="s">
        <v>188</v>
      </c>
      <c r="E48" s="182">
        <v>1995</v>
      </c>
      <c r="F48" s="183">
        <v>1</v>
      </c>
      <c r="G48" s="184" t="s">
        <v>159</v>
      </c>
      <c r="H48" s="185" t="s">
        <v>132</v>
      </c>
      <c r="I48" s="186">
        <v>1</v>
      </c>
      <c r="J48" s="187">
        <v>4495</v>
      </c>
      <c r="K48" s="179">
        <v>7</v>
      </c>
      <c r="AR48" s="179">
        <v>2</v>
      </c>
    </row>
    <row r="49" spans="1:44" ht="11.25">
      <c r="A49" s="179">
        <v>1</v>
      </c>
      <c r="B49" s="180">
        <v>6</v>
      </c>
      <c r="C49" s="180">
        <v>7</v>
      </c>
      <c r="D49" s="181" t="s">
        <v>189</v>
      </c>
      <c r="E49" s="182">
        <v>1998</v>
      </c>
      <c r="F49" s="183">
        <v>1</v>
      </c>
      <c r="G49" s="184" t="s">
        <v>183</v>
      </c>
      <c r="H49" s="185" t="s">
        <v>137</v>
      </c>
      <c r="I49" s="186">
        <v>1</v>
      </c>
      <c r="J49" s="187">
        <v>4510</v>
      </c>
      <c r="K49" s="179">
        <v>4</v>
      </c>
      <c r="AR49" s="179">
        <v>2</v>
      </c>
    </row>
    <row r="50" spans="1:44" ht="11.25">
      <c r="A50" s="179">
        <v>1</v>
      </c>
      <c r="B50" s="180">
        <v>6</v>
      </c>
      <c r="C50" s="180">
        <v>8</v>
      </c>
      <c r="D50" s="181" t="s">
        <v>190</v>
      </c>
      <c r="E50" s="182">
        <v>1996</v>
      </c>
      <c r="F50" s="183">
        <v>1</v>
      </c>
      <c r="G50" s="184" t="s">
        <v>139</v>
      </c>
      <c r="H50" s="185" t="s">
        <v>132</v>
      </c>
      <c r="I50" s="186">
        <v>1</v>
      </c>
      <c r="J50" s="187">
        <v>4542</v>
      </c>
      <c r="K50" s="179">
        <v>6</v>
      </c>
      <c r="AR50" s="179">
        <v>2</v>
      </c>
    </row>
  </sheetData>
  <mergeCells count="3">
    <mergeCell ref="D1:J1"/>
    <mergeCell ref="B1:B2"/>
    <mergeCell ref="C1:C2"/>
  </mergeCells>
  <hyperlinks>
    <hyperlink ref="D1" location="MENU!A1" display="MENU!A1"/>
  </hyperlinks>
  <printOptions/>
  <pageMargins left="0.79" right="0.79" top="0.98" bottom="0.98" header="0.5" footer="0.5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9">
    <tabColor indexed="34"/>
  </sheetPr>
  <dimension ref="A1:AR34"/>
  <sheetViews>
    <sheetView showRowColHeaders="0" showZeros="0" zoomScale="130" zoomScaleNormal="130" workbookViewId="0" topLeftCell="B1">
      <pane xSplit="17" ySplit="2" topLeftCell="S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A3" sqref="A3"/>
    </sheetView>
  </sheetViews>
  <sheetFormatPr defaultColWidth="9.140625" defaultRowHeight="12.75"/>
  <cols>
    <col min="1" max="1" width="2.57421875" style="179" hidden="1" customWidth="1"/>
    <col min="2" max="3" width="3.57421875" style="180" customWidth="1"/>
    <col min="4" max="4" width="27.140625" style="181" customWidth="1"/>
    <col min="5" max="5" width="6.00390625" style="182" customWidth="1"/>
    <col min="6" max="6" width="0" style="183" hidden="1" customWidth="1"/>
    <col min="7" max="7" width="34.8515625" style="184" customWidth="1"/>
    <col min="8" max="8" width="9.7109375" style="185" customWidth="1"/>
    <col min="9" max="9" width="3.421875" style="186" hidden="1" customWidth="1"/>
    <col min="10" max="10" width="7.00390625" style="187" customWidth="1"/>
    <col min="11" max="12" width="0" style="179" hidden="1" customWidth="1"/>
    <col min="13" max="13" width="45.8515625" style="179" customWidth="1"/>
    <col min="14" max="16384" width="9.140625" style="179" customWidth="1"/>
  </cols>
  <sheetData>
    <row r="1" spans="2:13" s="171" customFormat="1" ht="12.75">
      <c r="B1" s="230" t="s">
        <v>50</v>
      </c>
      <c r="C1" s="230" t="s">
        <v>49</v>
      </c>
      <c r="D1" s="228" t="s">
        <v>28</v>
      </c>
      <c r="E1" s="229"/>
      <c r="F1" s="229"/>
      <c r="G1" s="229"/>
      <c r="H1" s="229"/>
      <c r="I1" s="229"/>
      <c r="J1" s="229"/>
      <c r="M1" s="189"/>
    </row>
    <row r="2" spans="2:13" s="172" customFormat="1" ht="11.25">
      <c r="B2" s="231"/>
      <c r="C2" s="231"/>
      <c r="D2" s="173" t="s">
        <v>51</v>
      </c>
      <c r="E2" s="188">
        <f>MENU!B12</f>
        <v>0</v>
      </c>
      <c r="F2" s="175"/>
      <c r="G2" s="176"/>
      <c r="H2" s="177"/>
      <c r="I2" s="177"/>
      <c r="J2" s="178" t="str">
        <f>MENU!E12</f>
        <v>50 női hát</v>
      </c>
      <c r="M2" s="190"/>
    </row>
    <row r="3" spans="1:44" ht="11.25">
      <c r="A3" s="179">
        <v>10</v>
      </c>
      <c r="B3" s="180">
        <v>1</v>
      </c>
      <c r="C3" s="180">
        <v>1</v>
      </c>
      <c r="I3" s="186">
        <v>10</v>
      </c>
      <c r="AR3" s="179">
        <v>2</v>
      </c>
    </row>
    <row r="4" spans="1:44" ht="11.25">
      <c r="A4" s="179">
        <v>10</v>
      </c>
      <c r="B4" s="180">
        <v>1</v>
      </c>
      <c r="C4" s="180">
        <v>2</v>
      </c>
      <c r="I4" s="186">
        <v>10</v>
      </c>
      <c r="AR4" s="179">
        <v>2</v>
      </c>
    </row>
    <row r="5" spans="1:44" ht="11.25">
      <c r="A5" s="179">
        <v>10</v>
      </c>
      <c r="B5" s="180">
        <v>1</v>
      </c>
      <c r="C5" s="180">
        <v>3</v>
      </c>
      <c r="D5" s="181" t="s">
        <v>226</v>
      </c>
      <c r="E5" s="182">
        <v>1998</v>
      </c>
      <c r="F5" s="183">
        <v>2</v>
      </c>
      <c r="G5" s="184" t="s">
        <v>131</v>
      </c>
      <c r="H5" s="185" t="s">
        <v>137</v>
      </c>
      <c r="I5" s="186">
        <v>10</v>
      </c>
      <c r="J5" s="187">
        <v>426</v>
      </c>
      <c r="K5" s="179">
        <v>16</v>
      </c>
      <c r="AR5" s="179">
        <v>2</v>
      </c>
    </row>
    <row r="6" spans="1:44" ht="11.25">
      <c r="A6" s="179">
        <v>10</v>
      </c>
      <c r="B6" s="180">
        <v>1</v>
      </c>
      <c r="C6" s="180">
        <v>4</v>
      </c>
      <c r="D6" s="181" t="s">
        <v>279</v>
      </c>
      <c r="E6" s="182">
        <v>1997</v>
      </c>
      <c r="F6" s="183">
        <v>2</v>
      </c>
      <c r="G6" s="184" t="s">
        <v>152</v>
      </c>
      <c r="H6" s="185" t="s">
        <v>137</v>
      </c>
      <c r="I6" s="186">
        <v>10</v>
      </c>
      <c r="J6" s="187">
        <v>412</v>
      </c>
      <c r="K6" s="179">
        <v>14</v>
      </c>
      <c r="AR6" s="179">
        <v>2</v>
      </c>
    </row>
    <row r="7" spans="1:44" ht="11.25">
      <c r="A7" s="179">
        <v>10</v>
      </c>
      <c r="B7" s="180">
        <v>1</v>
      </c>
      <c r="C7" s="180">
        <v>5</v>
      </c>
      <c r="D7" s="181" t="s">
        <v>277</v>
      </c>
      <c r="E7" s="182">
        <v>1998</v>
      </c>
      <c r="F7" s="183">
        <v>2</v>
      </c>
      <c r="G7" s="184" t="s">
        <v>152</v>
      </c>
      <c r="H7" s="185" t="s">
        <v>137</v>
      </c>
      <c r="I7" s="186">
        <v>10</v>
      </c>
      <c r="J7" s="187">
        <v>416</v>
      </c>
      <c r="K7" s="179">
        <v>14</v>
      </c>
      <c r="AR7" s="179">
        <v>2</v>
      </c>
    </row>
    <row r="8" spans="1:44" ht="11.25">
      <c r="A8" s="179">
        <v>10</v>
      </c>
      <c r="B8" s="180">
        <v>1</v>
      </c>
      <c r="C8" s="180">
        <v>6</v>
      </c>
      <c r="I8" s="186">
        <v>10</v>
      </c>
      <c r="AR8" s="179">
        <v>2</v>
      </c>
    </row>
    <row r="9" spans="1:44" ht="11.25">
      <c r="A9" s="179">
        <v>10</v>
      </c>
      <c r="B9" s="180">
        <v>1</v>
      </c>
      <c r="C9" s="180">
        <v>7</v>
      </c>
      <c r="I9" s="186">
        <v>10</v>
      </c>
      <c r="AR9" s="179">
        <v>2</v>
      </c>
    </row>
    <row r="10" spans="1:44" ht="11.25">
      <c r="A10" s="179">
        <v>10</v>
      </c>
      <c r="B10" s="180">
        <v>1</v>
      </c>
      <c r="C10" s="180">
        <v>8</v>
      </c>
      <c r="I10" s="186">
        <v>10</v>
      </c>
      <c r="AR10" s="179">
        <v>2</v>
      </c>
    </row>
    <row r="11" spans="1:44" ht="11.25">
      <c r="A11" s="179">
        <v>10</v>
      </c>
      <c r="B11" s="180">
        <v>2</v>
      </c>
      <c r="C11" s="180">
        <v>1</v>
      </c>
      <c r="D11" s="181" t="s">
        <v>216</v>
      </c>
      <c r="E11" s="182">
        <v>1998</v>
      </c>
      <c r="F11" s="183">
        <v>2</v>
      </c>
      <c r="G11" s="184" t="s">
        <v>193</v>
      </c>
      <c r="H11" s="185" t="s">
        <v>137</v>
      </c>
      <c r="I11" s="186">
        <v>10</v>
      </c>
      <c r="J11" s="187">
        <v>390</v>
      </c>
      <c r="K11" s="179">
        <v>11</v>
      </c>
      <c r="AR11" s="179">
        <v>2</v>
      </c>
    </row>
    <row r="12" spans="1:44" ht="11.25">
      <c r="A12" s="179">
        <v>10</v>
      </c>
      <c r="B12" s="180">
        <v>2</v>
      </c>
      <c r="C12" s="180">
        <v>2</v>
      </c>
      <c r="D12" s="181" t="s">
        <v>278</v>
      </c>
      <c r="E12" s="182">
        <v>1998</v>
      </c>
      <c r="F12" s="183">
        <v>2</v>
      </c>
      <c r="G12" s="184" t="s">
        <v>165</v>
      </c>
      <c r="H12" s="185" t="s">
        <v>137</v>
      </c>
      <c r="I12" s="186">
        <v>10</v>
      </c>
      <c r="J12" s="187">
        <v>389</v>
      </c>
      <c r="K12" s="179">
        <v>10</v>
      </c>
      <c r="AR12" s="179">
        <v>2</v>
      </c>
    </row>
    <row r="13" spans="1:44" ht="11.25">
      <c r="A13" s="179">
        <v>10</v>
      </c>
      <c r="B13" s="180">
        <v>2</v>
      </c>
      <c r="C13" s="180">
        <v>3</v>
      </c>
      <c r="D13" s="181" t="s">
        <v>292</v>
      </c>
      <c r="E13" s="182">
        <v>1995</v>
      </c>
      <c r="F13" s="183">
        <v>2</v>
      </c>
      <c r="G13" s="184" t="s">
        <v>152</v>
      </c>
      <c r="H13" s="185" t="s">
        <v>132</v>
      </c>
      <c r="I13" s="186">
        <v>10</v>
      </c>
      <c r="J13" s="187">
        <v>384</v>
      </c>
      <c r="K13" s="179">
        <v>14</v>
      </c>
      <c r="AR13" s="179">
        <v>2</v>
      </c>
    </row>
    <row r="14" spans="1:44" ht="11.25">
      <c r="A14" s="179">
        <v>10</v>
      </c>
      <c r="B14" s="180">
        <v>2</v>
      </c>
      <c r="C14" s="180">
        <v>4</v>
      </c>
      <c r="D14" s="181" t="s">
        <v>220</v>
      </c>
      <c r="E14" s="182">
        <v>1998</v>
      </c>
      <c r="F14" s="183">
        <v>2</v>
      </c>
      <c r="G14" s="184" t="s">
        <v>131</v>
      </c>
      <c r="H14" s="185" t="s">
        <v>137</v>
      </c>
      <c r="I14" s="186">
        <v>10</v>
      </c>
      <c r="J14" s="187">
        <v>376</v>
      </c>
      <c r="K14" s="179">
        <v>16</v>
      </c>
      <c r="AR14" s="179">
        <v>2</v>
      </c>
    </row>
    <row r="15" spans="1:44" ht="11.25">
      <c r="A15" s="179">
        <v>10</v>
      </c>
      <c r="B15" s="180">
        <v>2</v>
      </c>
      <c r="C15" s="180">
        <v>5</v>
      </c>
      <c r="D15" s="181" t="s">
        <v>233</v>
      </c>
      <c r="E15" s="182">
        <v>1997</v>
      </c>
      <c r="F15" s="183">
        <v>2</v>
      </c>
      <c r="G15" s="184" t="s">
        <v>159</v>
      </c>
      <c r="H15" s="185" t="s">
        <v>137</v>
      </c>
      <c r="I15" s="186">
        <v>10</v>
      </c>
      <c r="J15" s="187">
        <v>378</v>
      </c>
      <c r="K15" s="179">
        <v>7</v>
      </c>
      <c r="AR15" s="179">
        <v>2</v>
      </c>
    </row>
    <row r="16" spans="1:44" ht="11.25">
      <c r="A16" s="179">
        <v>10</v>
      </c>
      <c r="B16" s="180">
        <v>2</v>
      </c>
      <c r="C16" s="180">
        <v>6</v>
      </c>
      <c r="D16" s="181" t="s">
        <v>201</v>
      </c>
      <c r="E16" s="182">
        <v>1999</v>
      </c>
      <c r="F16" s="183">
        <v>2</v>
      </c>
      <c r="G16" s="184" t="s">
        <v>152</v>
      </c>
      <c r="H16" s="185" t="s">
        <v>134</v>
      </c>
      <c r="I16" s="186">
        <v>10</v>
      </c>
      <c r="J16" s="187">
        <v>385</v>
      </c>
      <c r="K16" s="179">
        <v>14</v>
      </c>
      <c r="AR16" s="179">
        <v>2</v>
      </c>
    </row>
    <row r="17" spans="1:44" ht="11.25">
      <c r="A17" s="179">
        <v>10</v>
      </c>
      <c r="B17" s="180">
        <v>2</v>
      </c>
      <c r="C17" s="180">
        <v>7</v>
      </c>
      <c r="D17" s="181" t="s">
        <v>291</v>
      </c>
      <c r="E17" s="182">
        <v>1998</v>
      </c>
      <c r="F17" s="183">
        <v>2</v>
      </c>
      <c r="G17" s="184" t="s">
        <v>141</v>
      </c>
      <c r="H17" s="185" t="s">
        <v>137</v>
      </c>
      <c r="I17" s="186">
        <v>10</v>
      </c>
      <c r="J17" s="187">
        <v>389</v>
      </c>
      <c r="K17" s="179">
        <v>3</v>
      </c>
      <c r="AR17" s="179">
        <v>2</v>
      </c>
    </row>
    <row r="18" spans="1:44" ht="11.25">
      <c r="A18" s="179">
        <v>10</v>
      </c>
      <c r="B18" s="180">
        <v>2</v>
      </c>
      <c r="C18" s="180">
        <v>8</v>
      </c>
      <c r="D18" s="181" t="s">
        <v>238</v>
      </c>
      <c r="E18" s="182">
        <v>1997</v>
      </c>
      <c r="F18" s="183">
        <v>2</v>
      </c>
      <c r="G18" s="184" t="s">
        <v>131</v>
      </c>
      <c r="H18" s="185" t="s">
        <v>137</v>
      </c>
      <c r="I18" s="186">
        <v>10</v>
      </c>
      <c r="J18" s="187">
        <v>403</v>
      </c>
      <c r="K18" s="179">
        <v>16</v>
      </c>
      <c r="AR18" s="179">
        <v>2</v>
      </c>
    </row>
    <row r="19" spans="1:44" ht="11.25">
      <c r="A19" s="179">
        <v>10</v>
      </c>
      <c r="B19" s="180">
        <v>3</v>
      </c>
      <c r="C19" s="180">
        <v>1</v>
      </c>
      <c r="D19" s="181" t="s">
        <v>234</v>
      </c>
      <c r="E19" s="182">
        <v>1997</v>
      </c>
      <c r="F19" s="183">
        <v>2</v>
      </c>
      <c r="G19" s="184" t="s">
        <v>131</v>
      </c>
      <c r="H19" s="185" t="s">
        <v>137</v>
      </c>
      <c r="I19" s="186">
        <v>10</v>
      </c>
      <c r="J19" s="187">
        <v>364</v>
      </c>
      <c r="K19" s="179">
        <v>16</v>
      </c>
      <c r="AR19" s="179">
        <v>2</v>
      </c>
    </row>
    <row r="20" spans="1:44" ht="11.25">
      <c r="A20" s="179">
        <v>10</v>
      </c>
      <c r="B20" s="180">
        <v>3</v>
      </c>
      <c r="C20" s="180">
        <v>2</v>
      </c>
      <c r="D20" s="181" t="s">
        <v>281</v>
      </c>
      <c r="E20" s="182">
        <v>1996</v>
      </c>
      <c r="F20" s="183">
        <v>2</v>
      </c>
      <c r="G20" s="184" t="s">
        <v>165</v>
      </c>
      <c r="H20" s="185" t="s">
        <v>132</v>
      </c>
      <c r="I20" s="186">
        <v>10</v>
      </c>
      <c r="J20" s="187">
        <v>362</v>
      </c>
      <c r="K20" s="179">
        <v>10</v>
      </c>
      <c r="AR20" s="179">
        <v>2</v>
      </c>
    </row>
    <row r="21" spans="1:44" ht="11.25">
      <c r="A21" s="179">
        <v>10</v>
      </c>
      <c r="B21" s="180">
        <v>3</v>
      </c>
      <c r="C21" s="180">
        <v>3</v>
      </c>
      <c r="D21" s="181" t="s">
        <v>224</v>
      </c>
      <c r="E21" s="182">
        <v>1998</v>
      </c>
      <c r="F21" s="183">
        <v>2</v>
      </c>
      <c r="G21" s="184" t="s">
        <v>159</v>
      </c>
      <c r="H21" s="185" t="s">
        <v>137</v>
      </c>
      <c r="I21" s="186">
        <v>10</v>
      </c>
      <c r="J21" s="187">
        <v>354</v>
      </c>
      <c r="K21" s="179">
        <v>7</v>
      </c>
      <c r="AR21" s="179">
        <v>2</v>
      </c>
    </row>
    <row r="22" spans="1:44" ht="11.25">
      <c r="A22" s="179">
        <v>10</v>
      </c>
      <c r="B22" s="180">
        <v>3</v>
      </c>
      <c r="C22" s="180">
        <v>4</v>
      </c>
      <c r="D22" s="181" t="s">
        <v>293</v>
      </c>
      <c r="E22" s="182">
        <v>1996</v>
      </c>
      <c r="F22" s="183">
        <v>2</v>
      </c>
      <c r="G22" s="184" t="s">
        <v>152</v>
      </c>
      <c r="H22" s="185" t="s">
        <v>132</v>
      </c>
      <c r="I22" s="186">
        <v>10</v>
      </c>
      <c r="J22" s="187">
        <v>347</v>
      </c>
      <c r="K22" s="179">
        <v>14</v>
      </c>
      <c r="AR22" s="179">
        <v>2</v>
      </c>
    </row>
    <row r="23" spans="1:44" ht="11.25">
      <c r="A23" s="179">
        <v>10</v>
      </c>
      <c r="B23" s="180">
        <v>3</v>
      </c>
      <c r="C23" s="180">
        <v>5</v>
      </c>
      <c r="D23" s="181" t="s">
        <v>211</v>
      </c>
      <c r="E23" s="182">
        <v>1998</v>
      </c>
      <c r="F23" s="183">
        <v>2</v>
      </c>
      <c r="G23" s="184" t="s">
        <v>159</v>
      </c>
      <c r="H23" s="185" t="s">
        <v>137</v>
      </c>
      <c r="I23" s="186">
        <v>10</v>
      </c>
      <c r="J23" s="187">
        <v>349</v>
      </c>
      <c r="K23" s="179">
        <v>7</v>
      </c>
      <c r="AR23" s="179">
        <v>2</v>
      </c>
    </row>
    <row r="24" spans="1:44" ht="11.25">
      <c r="A24" s="179">
        <v>10</v>
      </c>
      <c r="B24" s="180">
        <v>3</v>
      </c>
      <c r="C24" s="180">
        <v>6</v>
      </c>
      <c r="D24" s="181" t="s">
        <v>241</v>
      </c>
      <c r="E24" s="182">
        <v>1997</v>
      </c>
      <c r="F24" s="183">
        <v>2</v>
      </c>
      <c r="G24" s="184" t="s">
        <v>139</v>
      </c>
      <c r="H24" s="185" t="s">
        <v>137</v>
      </c>
      <c r="I24" s="186">
        <v>10</v>
      </c>
      <c r="J24" s="187">
        <v>360</v>
      </c>
      <c r="K24" s="179">
        <v>6</v>
      </c>
      <c r="AR24" s="179">
        <v>2</v>
      </c>
    </row>
    <row r="25" spans="1:44" ht="11.25">
      <c r="A25" s="179">
        <v>10</v>
      </c>
      <c r="B25" s="180">
        <v>3</v>
      </c>
      <c r="C25" s="180">
        <v>7</v>
      </c>
      <c r="D25" s="181" t="s">
        <v>260</v>
      </c>
      <c r="E25" s="182">
        <v>1997</v>
      </c>
      <c r="F25" s="183">
        <v>2</v>
      </c>
      <c r="G25" s="184" t="s">
        <v>139</v>
      </c>
      <c r="H25" s="185" t="s">
        <v>137</v>
      </c>
      <c r="I25" s="186">
        <v>10</v>
      </c>
      <c r="J25" s="187">
        <v>363</v>
      </c>
      <c r="K25" s="179">
        <v>6</v>
      </c>
      <c r="AR25" s="179">
        <v>2</v>
      </c>
    </row>
    <row r="26" spans="1:44" ht="11.25">
      <c r="A26" s="179">
        <v>10</v>
      </c>
      <c r="B26" s="180">
        <v>3</v>
      </c>
      <c r="C26" s="180">
        <v>8</v>
      </c>
      <c r="D26" s="181" t="s">
        <v>229</v>
      </c>
      <c r="E26" s="182">
        <v>1996</v>
      </c>
      <c r="F26" s="183">
        <v>2</v>
      </c>
      <c r="G26" s="184" t="s">
        <v>230</v>
      </c>
      <c r="H26" s="185" t="s">
        <v>132</v>
      </c>
      <c r="I26" s="186">
        <v>10</v>
      </c>
      <c r="J26" s="187">
        <v>369</v>
      </c>
      <c r="K26" s="179">
        <v>12</v>
      </c>
      <c r="AR26" s="179">
        <v>2</v>
      </c>
    </row>
    <row r="27" spans="1:44" ht="11.25">
      <c r="A27" s="179">
        <v>10</v>
      </c>
      <c r="B27" s="180">
        <v>4</v>
      </c>
      <c r="C27" s="180">
        <v>1</v>
      </c>
      <c r="D27" s="181" t="s">
        <v>287</v>
      </c>
      <c r="E27" s="182">
        <v>1997</v>
      </c>
      <c r="F27" s="183">
        <v>2</v>
      </c>
      <c r="G27" s="184" t="s">
        <v>163</v>
      </c>
      <c r="H27" s="185" t="s">
        <v>137</v>
      </c>
      <c r="I27" s="186">
        <v>10</v>
      </c>
      <c r="J27" s="187">
        <v>340</v>
      </c>
      <c r="K27" s="179">
        <v>2</v>
      </c>
      <c r="AR27" s="179">
        <v>2</v>
      </c>
    </row>
    <row r="28" spans="1:44" ht="11.25">
      <c r="A28" s="179">
        <v>10</v>
      </c>
      <c r="B28" s="180">
        <v>4</v>
      </c>
      <c r="C28" s="180">
        <v>2</v>
      </c>
      <c r="D28" s="181" t="s">
        <v>239</v>
      </c>
      <c r="E28" s="182">
        <v>1997</v>
      </c>
      <c r="F28" s="183">
        <v>2</v>
      </c>
      <c r="G28" s="184" t="s">
        <v>159</v>
      </c>
      <c r="H28" s="185" t="s">
        <v>137</v>
      </c>
      <c r="I28" s="186">
        <v>10</v>
      </c>
      <c r="J28" s="187">
        <v>331</v>
      </c>
      <c r="K28" s="179">
        <v>7</v>
      </c>
      <c r="AR28" s="179">
        <v>2</v>
      </c>
    </row>
    <row r="29" spans="1:44" ht="11.25">
      <c r="A29" s="179">
        <v>10</v>
      </c>
      <c r="B29" s="180">
        <v>4</v>
      </c>
      <c r="C29" s="180">
        <v>3</v>
      </c>
      <c r="D29" s="181" t="s">
        <v>236</v>
      </c>
      <c r="E29" s="182">
        <v>1997</v>
      </c>
      <c r="F29" s="183">
        <v>2</v>
      </c>
      <c r="G29" s="184" t="s">
        <v>183</v>
      </c>
      <c r="H29" s="185" t="s">
        <v>137</v>
      </c>
      <c r="I29" s="186">
        <v>10</v>
      </c>
      <c r="J29" s="187">
        <v>320</v>
      </c>
      <c r="K29" s="179">
        <v>4</v>
      </c>
      <c r="AR29" s="179">
        <v>2</v>
      </c>
    </row>
    <row r="30" spans="1:44" ht="11.25">
      <c r="A30" s="179">
        <v>10</v>
      </c>
      <c r="B30" s="180">
        <v>4</v>
      </c>
      <c r="C30" s="180">
        <v>4</v>
      </c>
      <c r="D30" s="181" t="s">
        <v>285</v>
      </c>
      <c r="E30" s="182">
        <v>1993</v>
      </c>
      <c r="F30" s="183">
        <v>2</v>
      </c>
      <c r="G30" s="184" t="s">
        <v>218</v>
      </c>
      <c r="H30" s="185" t="s">
        <v>166</v>
      </c>
      <c r="I30" s="186">
        <v>10</v>
      </c>
      <c r="J30" s="187">
        <v>302</v>
      </c>
      <c r="K30" s="179">
        <v>13</v>
      </c>
      <c r="AR30" s="179">
        <v>2</v>
      </c>
    </row>
    <row r="31" spans="1:44" ht="11.25">
      <c r="A31" s="179">
        <v>10</v>
      </c>
      <c r="B31" s="180">
        <v>4</v>
      </c>
      <c r="C31" s="180">
        <v>5</v>
      </c>
      <c r="D31" s="181" t="s">
        <v>284</v>
      </c>
      <c r="E31" s="182">
        <v>1996</v>
      </c>
      <c r="F31" s="183">
        <v>2</v>
      </c>
      <c r="G31" s="184" t="s">
        <v>183</v>
      </c>
      <c r="H31" s="185" t="s">
        <v>132</v>
      </c>
      <c r="I31" s="186">
        <v>10</v>
      </c>
      <c r="J31" s="187">
        <v>319</v>
      </c>
      <c r="K31" s="179">
        <v>4</v>
      </c>
      <c r="AR31" s="179">
        <v>2</v>
      </c>
    </row>
    <row r="32" spans="1:44" ht="11.25">
      <c r="A32" s="179">
        <v>10</v>
      </c>
      <c r="B32" s="180">
        <v>4</v>
      </c>
      <c r="C32" s="180">
        <v>6</v>
      </c>
      <c r="D32" s="181" t="s">
        <v>282</v>
      </c>
      <c r="E32" s="182">
        <v>1993</v>
      </c>
      <c r="F32" s="183">
        <v>2</v>
      </c>
      <c r="G32" s="184" t="s">
        <v>165</v>
      </c>
      <c r="H32" s="185" t="s">
        <v>166</v>
      </c>
      <c r="I32" s="186">
        <v>10</v>
      </c>
      <c r="J32" s="187">
        <v>327</v>
      </c>
      <c r="K32" s="179">
        <v>10</v>
      </c>
      <c r="AR32" s="179">
        <v>2</v>
      </c>
    </row>
    <row r="33" spans="1:44" ht="11.25">
      <c r="A33" s="179">
        <v>10</v>
      </c>
      <c r="B33" s="180">
        <v>4</v>
      </c>
      <c r="C33" s="180">
        <v>7</v>
      </c>
      <c r="D33" s="181" t="s">
        <v>299</v>
      </c>
      <c r="E33" s="182">
        <v>1994</v>
      </c>
      <c r="F33" s="183">
        <v>2</v>
      </c>
      <c r="G33" s="184" t="s">
        <v>131</v>
      </c>
      <c r="H33" s="185" t="s">
        <v>166</v>
      </c>
      <c r="I33" s="186">
        <v>10</v>
      </c>
      <c r="J33" s="187">
        <v>331</v>
      </c>
      <c r="K33" s="179">
        <v>16</v>
      </c>
      <c r="AR33" s="179">
        <v>2</v>
      </c>
    </row>
    <row r="34" spans="1:44" ht="11.25">
      <c r="A34" s="179">
        <v>10</v>
      </c>
      <c r="B34" s="180">
        <v>4</v>
      </c>
      <c r="C34" s="180">
        <v>8</v>
      </c>
      <c r="D34" s="181" t="s">
        <v>237</v>
      </c>
      <c r="E34" s="182">
        <v>1997</v>
      </c>
      <c r="F34" s="183">
        <v>2</v>
      </c>
      <c r="G34" s="184" t="s">
        <v>131</v>
      </c>
      <c r="H34" s="185" t="s">
        <v>137</v>
      </c>
      <c r="I34" s="186">
        <v>10</v>
      </c>
      <c r="J34" s="187">
        <v>343</v>
      </c>
      <c r="K34" s="179">
        <v>16</v>
      </c>
      <c r="AR34" s="179">
        <v>2</v>
      </c>
    </row>
  </sheetData>
  <mergeCells count="3">
    <mergeCell ref="D1:J1"/>
    <mergeCell ref="B1:B2"/>
    <mergeCell ref="C1:C2"/>
  </mergeCells>
  <hyperlinks>
    <hyperlink ref="D1" location="MENU!A1" display="MENU!A1"/>
  </hyperlinks>
  <printOptions/>
  <pageMargins left="0.79" right="0.79" top="0.98" bottom="0.98" header="0.5" footer="0.5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 codeName="Munka25">
    <tabColor indexed="9"/>
  </sheetPr>
  <dimension ref="B1:AP2"/>
  <sheetViews>
    <sheetView showRowColHeaders="0" showZeros="0" zoomScale="115" zoomScaleNormal="115" workbookViewId="0" topLeftCell="A1">
      <pane xSplit="47" ySplit="2" topLeftCell="AV3" activePane="bottomRight" state="frozen"/>
      <selection pane="topLeft" activeCell="D1" sqref="D1:AP1"/>
      <selection pane="topRight" activeCell="D1" sqref="D1:AP1"/>
      <selection pane="bottomLeft" activeCell="D1" sqref="D1:AP1"/>
      <selection pane="bottomRight" activeCell="D1" sqref="D1:AP1"/>
    </sheetView>
  </sheetViews>
  <sheetFormatPr defaultColWidth="9.140625" defaultRowHeight="12.75"/>
  <cols>
    <col min="1" max="1" width="3.57421875" style="39" customWidth="1"/>
    <col min="2" max="3" width="0" style="34" hidden="1" customWidth="1"/>
    <col min="4" max="4" width="18.57421875" style="36" customWidth="1"/>
    <col min="5" max="5" width="5.7109375" style="37" customWidth="1"/>
    <col min="6" max="6" width="0" style="34" hidden="1" customWidth="1"/>
    <col min="7" max="7" width="21.8515625" style="36" customWidth="1"/>
    <col min="8" max="8" width="2.8515625" style="37" customWidth="1"/>
    <col min="9" max="9" width="1.8515625" style="37" hidden="1" customWidth="1"/>
    <col min="10" max="10" width="1.8515625" style="38" hidden="1" customWidth="1"/>
    <col min="11" max="11" width="2.00390625" style="70" hidden="1" customWidth="1"/>
    <col min="12" max="18" width="6.28125" style="223" customWidth="1"/>
    <col min="19" max="40" width="6.28125" style="223" hidden="1" customWidth="1"/>
    <col min="41" max="41" width="12.00390625" style="225" bestFit="1" customWidth="1"/>
    <col min="42" max="42" width="5.8515625" style="71" customWidth="1"/>
    <col min="43" max="43" width="0" style="34" hidden="1" customWidth="1"/>
    <col min="44" max="16384" width="9.140625" style="34" customWidth="1"/>
  </cols>
  <sheetData>
    <row r="1" spans="2:42" ht="12.75">
      <c r="B1" s="33"/>
      <c r="C1" s="33"/>
      <c r="D1" s="248" t="s">
        <v>28</v>
      </c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  <c r="AL1" s="249"/>
      <c r="AM1" s="249"/>
      <c r="AN1" s="249"/>
      <c r="AO1" s="249"/>
      <c r="AP1" s="249"/>
    </row>
    <row r="2" spans="2:42" ht="11.25">
      <c r="B2" s="35"/>
      <c r="C2" s="35"/>
      <c r="D2" s="40" t="s">
        <v>30</v>
      </c>
      <c r="E2" s="41"/>
      <c r="F2" s="41"/>
      <c r="G2" s="42">
        <f>IF(I3="","",VLOOKUP(I3+2,MENU!$A:$XFD,5))</f>
      </c>
      <c r="H2" s="41"/>
      <c r="I2" s="41"/>
      <c r="J2" s="41"/>
      <c r="K2" s="69"/>
      <c r="L2" s="222">
        <v>100</v>
      </c>
      <c r="M2" s="222">
        <v>200</v>
      </c>
      <c r="N2" s="222">
        <v>300</v>
      </c>
      <c r="O2" s="222">
        <v>400</v>
      </c>
      <c r="P2" s="222">
        <v>500</v>
      </c>
      <c r="Q2" s="222">
        <v>600</v>
      </c>
      <c r="R2" s="222">
        <v>700</v>
      </c>
      <c r="S2" s="222">
        <v>400</v>
      </c>
      <c r="T2" s="222">
        <v>450</v>
      </c>
      <c r="U2" s="222">
        <v>500</v>
      </c>
      <c r="V2" s="222">
        <v>550</v>
      </c>
      <c r="W2" s="222">
        <v>600</v>
      </c>
      <c r="X2" s="222">
        <v>650</v>
      </c>
      <c r="Y2" s="222">
        <v>700</v>
      </c>
      <c r="Z2" s="222">
        <v>750</v>
      </c>
      <c r="AA2" s="222">
        <v>800</v>
      </c>
      <c r="AB2" s="222">
        <v>850</v>
      </c>
      <c r="AC2" s="222">
        <v>900</v>
      </c>
      <c r="AD2" s="222">
        <v>950</v>
      </c>
      <c r="AE2" s="222">
        <v>1000</v>
      </c>
      <c r="AF2" s="222">
        <v>1050</v>
      </c>
      <c r="AG2" s="222">
        <v>1100</v>
      </c>
      <c r="AH2" s="222">
        <v>1150</v>
      </c>
      <c r="AI2" s="222">
        <v>1200</v>
      </c>
      <c r="AJ2" s="222">
        <v>1250</v>
      </c>
      <c r="AK2" s="222">
        <v>1300</v>
      </c>
      <c r="AL2" s="222">
        <v>1350</v>
      </c>
      <c r="AM2" s="222">
        <v>1400</v>
      </c>
      <c r="AN2" s="222">
        <v>1450</v>
      </c>
      <c r="AO2" s="224" t="s">
        <v>75</v>
      </c>
      <c r="AP2" s="72" t="s">
        <v>76</v>
      </c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1.xml><?xml version="1.0" encoding="utf-8"?>
<worksheet xmlns="http://schemas.openxmlformats.org/spreadsheetml/2006/main" xmlns:r="http://schemas.openxmlformats.org/officeDocument/2006/relationships">
  <sheetPr codeName="Munka23">
    <tabColor indexed="22"/>
  </sheetPr>
  <dimension ref="A1:Q54"/>
  <sheetViews>
    <sheetView showGridLines="0" showRowColHeaders="0" showZeros="0" defaultGridColor="0" zoomScale="145" zoomScaleNormal="145" colorId="55" workbookViewId="0" topLeftCell="B1">
      <pane xSplit="12" ySplit="4" topLeftCell="N5" activePane="bottomRight" state="frozen"/>
      <selection pane="topLeft" activeCell="D1" sqref="D1:AP1"/>
      <selection pane="topRight" activeCell="D1" sqref="D1:AP1"/>
      <selection pane="bottomLeft" activeCell="D1" sqref="D1:AP1"/>
      <selection pane="bottomRight" activeCell="A1" sqref="A1"/>
    </sheetView>
  </sheetViews>
  <sheetFormatPr defaultColWidth="9.140625" defaultRowHeight="12.75"/>
  <cols>
    <col min="1" max="1" width="3.140625" style="77" hidden="1" customWidth="1"/>
    <col min="2" max="2" width="10.00390625" style="77" customWidth="1"/>
    <col min="3" max="3" width="4.7109375" style="79" customWidth="1"/>
    <col min="4" max="4" width="0.42578125" style="143" customWidth="1"/>
    <col min="5" max="5" width="28.28125" style="144" customWidth="1"/>
    <col min="6" max="6" width="0.42578125" style="77" customWidth="1"/>
    <col min="7" max="7" width="9.140625" style="142" customWidth="1"/>
    <col min="8" max="8" width="0.42578125" style="142" customWidth="1"/>
    <col min="9" max="9" width="9.140625" style="142" customWidth="1"/>
    <col min="10" max="10" width="0.42578125" style="77" customWidth="1"/>
    <col min="11" max="12" width="10.421875" style="77" customWidth="1"/>
    <col min="13" max="13" width="90.421875" style="77" customWidth="1"/>
    <col min="14" max="16384" width="9.140625" style="77" customWidth="1"/>
  </cols>
  <sheetData>
    <row r="1" spans="1:17" ht="13.5" customHeight="1">
      <c r="A1" s="76">
        <v>1</v>
      </c>
      <c r="B1" s="58"/>
      <c r="C1" s="55"/>
      <c r="D1" s="59"/>
      <c r="E1" s="22" t="s">
        <v>29</v>
      </c>
      <c r="F1" s="43"/>
      <c r="G1" s="145" t="s">
        <v>34</v>
      </c>
      <c r="H1" s="23"/>
      <c r="I1" s="64" t="s">
        <v>32</v>
      </c>
      <c r="J1" s="43"/>
      <c r="K1" s="250" t="s">
        <v>30</v>
      </c>
      <c r="L1" s="251"/>
      <c r="M1" s="44"/>
      <c r="N1" s="165"/>
      <c r="O1" s="165"/>
      <c r="P1" s="165"/>
      <c r="Q1" s="165"/>
    </row>
    <row r="2" spans="1:17" ht="2.25" customHeight="1">
      <c r="A2" s="76">
        <v>2</v>
      </c>
      <c r="B2" s="43"/>
      <c r="C2" s="57"/>
      <c r="D2" s="60"/>
      <c r="E2" s="23"/>
      <c r="F2" s="43"/>
      <c r="G2" s="23"/>
      <c r="H2" s="23"/>
      <c r="I2" s="23"/>
      <c r="J2" s="43"/>
      <c r="K2" s="43"/>
      <c r="L2" s="57"/>
      <c r="M2" s="44"/>
      <c r="N2" s="165"/>
      <c r="O2" s="165"/>
      <c r="P2" s="165"/>
      <c r="Q2" s="165"/>
    </row>
    <row r="3" spans="1:17" ht="11.25" customHeight="1">
      <c r="A3" s="76">
        <v>3</v>
      </c>
      <c r="B3" s="147"/>
      <c r="C3" s="81" t="s">
        <v>37</v>
      </c>
      <c r="D3" s="61"/>
      <c r="E3" s="45" t="s">
        <v>118</v>
      </c>
      <c r="F3" s="43"/>
      <c r="G3" s="146">
        <f>időrend!E6</f>
        <v>6</v>
      </c>
      <c r="H3" s="23"/>
      <c r="I3" s="63">
        <f>időrend!B6</f>
        <v>0.5833333333333334</v>
      </c>
      <c r="J3" s="43"/>
      <c r="K3" s="252" t="s">
        <v>74</v>
      </c>
      <c r="L3" s="253"/>
      <c r="M3" s="44"/>
      <c r="N3" s="165"/>
      <c r="O3" s="165"/>
      <c r="P3" s="165"/>
      <c r="Q3" s="165"/>
    </row>
    <row r="4" spans="1:17" s="83" customFormat="1" ht="11.25" customHeight="1">
      <c r="A4" s="82">
        <v>4</v>
      </c>
      <c r="B4" s="147"/>
      <c r="C4" s="81" t="s">
        <v>38</v>
      </c>
      <c r="D4" s="61"/>
      <c r="E4" s="45" t="s">
        <v>119</v>
      </c>
      <c r="F4" s="24"/>
      <c r="G4" s="146">
        <f>időrend!E7</f>
        <v>6</v>
      </c>
      <c r="H4" s="24"/>
      <c r="I4" s="63">
        <f>időrend!B7</f>
        <v>0.6125</v>
      </c>
      <c r="J4" s="24"/>
      <c r="K4" s="254" t="s">
        <v>113</v>
      </c>
      <c r="L4" s="255"/>
      <c r="M4" s="48"/>
      <c r="N4" s="167"/>
      <c r="O4" s="167"/>
      <c r="P4" s="167"/>
      <c r="Q4" s="167"/>
    </row>
    <row r="5" spans="1:17" s="83" customFormat="1" ht="11.25" customHeight="1">
      <c r="A5" s="76">
        <v>5</v>
      </c>
      <c r="B5" s="147"/>
      <c r="C5" s="81" t="s">
        <v>39</v>
      </c>
      <c r="D5" s="61"/>
      <c r="E5" s="45" t="s">
        <v>120</v>
      </c>
      <c r="F5" s="24"/>
      <c r="G5" s="146">
        <f>időrend!E8</f>
        <v>3</v>
      </c>
      <c r="H5" s="24"/>
      <c r="I5" s="63">
        <f>időrend!B8</f>
        <v>0.6416666666666667</v>
      </c>
      <c r="J5" s="24"/>
      <c r="K5" s="48"/>
      <c r="L5" s="24"/>
      <c r="M5" s="48"/>
      <c r="N5" s="167"/>
      <c r="O5" s="167"/>
      <c r="P5" s="167"/>
      <c r="Q5" s="167"/>
    </row>
    <row r="6" spans="1:17" ht="11.25" customHeight="1">
      <c r="A6" s="76">
        <v>6</v>
      </c>
      <c r="B6" s="147"/>
      <c r="C6" s="81" t="s">
        <v>40</v>
      </c>
      <c r="D6" s="61"/>
      <c r="E6" s="45" t="s">
        <v>121</v>
      </c>
      <c r="F6" s="43"/>
      <c r="G6" s="146">
        <f>időrend!E9</f>
        <v>4</v>
      </c>
      <c r="H6" s="23"/>
      <c r="I6" s="63">
        <f>időrend!B9</f>
        <v>0.65</v>
      </c>
      <c r="J6" s="43"/>
      <c r="K6" s="43"/>
      <c r="L6" s="43"/>
      <c r="M6" s="44"/>
      <c r="N6" s="165"/>
      <c r="O6" s="165"/>
      <c r="P6" s="165"/>
      <c r="Q6" s="165"/>
    </row>
    <row r="7" spans="1:17" s="83" customFormat="1" ht="11.25" customHeight="1">
      <c r="A7" s="76">
        <v>7</v>
      </c>
      <c r="B7" s="147"/>
      <c r="C7" s="81" t="s">
        <v>41</v>
      </c>
      <c r="D7" s="61"/>
      <c r="E7" s="45" t="s">
        <v>122</v>
      </c>
      <c r="F7" s="24"/>
      <c r="G7" s="146">
        <f>időrend!E10</f>
        <v>3</v>
      </c>
      <c r="H7" s="24"/>
      <c r="I7" s="63">
        <f>időrend!B10</f>
        <v>0.6611111111111111</v>
      </c>
      <c r="J7" s="24"/>
      <c r="K7" s="24"/>
      <c r="L7" s="24"/>
      <c r="M7" s="48"/>
      <c r="N7" s="167"/>
      <c r="O7" s="167"/>
      <c r="P7" s="167"/>
      <c r="Q7" s="167"/>
    </row>
    <row r="8" spans="1:17" ht="11.25" customHeight="1">
      <c r="A8" s="82">
        <v>8</v>
      </c>
      <c r="B8" s="147"/>
      <c r="C8" s="81" t="s">
        <v>42</v>
      </c>
      <c r="D8" s="61"/>
      <c r="E8" s="45" t="s">
        <v>123</v>
      </c>
      <c r="F8" s="43"/>
      <c r="G8" s="146">
        <f>időrend!E11</f>
        <v>4</v>
      </c>
      <c r="H8" s="23"/>
      <c r="I8" s="63">
        <f>időrend!B11</f>
        <v>0.6694444444444444</v>
      </c>
      <c r="J8" s="43"/>
      <c r="K8" s="43"/>
      <c r="L8" s="43"/>
      <c r="M8" s="44"/>
      <c r="N8" s="165"/>
      <c r="O8" s="165"/>
      <c r="P8" s="165"/>
      <c r="Q8" s="165"/>
    </row>
    <row r="9" spans="1:17" ht="11.25" customHeight="1">
      <c r="A9" s="76">
        <v>9</v>
      </c>
      <c r="B9" s="147"/>
      <c r="C9" s="84" t="s">
        <v>43</v>
      </c>
      <c r="D9" s="62"/>
      <c r="E9" s="45" t="s">
        <v>2</v>
      </c>
      <c r="F9" s="43"/>
      <c r="G9" s="146">
        <f>időrend!E12</f>
        <v>4</v>
      </c>
      <c r="H9" s="23"/>
      <c r="I9" s="63">
        <f>időrend!B12</f>
        <v>0.6805555555555555</v>
      </c>
      <c r="J9" s="43"/>
      <c r="K9" s="43"/>
      <c r="L9" s="43"/>
      <c r="M9" s="44"/>
      <c r="N9" s="165"/>
      <c r="O9" s="165"/>
      <c r="P9" s="165"/>
      <c r="Q9" s="165"/>
    </row>
    <row r="10" spans="1:17" ht="11.25" customHeight="1">
      <c r="A10" s="76">
        <v>10</v>
      </c>
      <c r="B10" s="147"/>
      <c r="C10" s="84" t="s">
        <v>44</v>
      </c>
      <c r="D10" s="62"/>
      <c r="E10" s="45" t="s">
        <v>3</v>
      </c>
      <c r="F10" s="43"/>
      <c r="G10" s="146">
        <f>időrend!E13</f>
        <v>3</v>
      </c>
      <c r="H10" s="23"/>
      <c r="I10" s="63">
        <f>időrend!B13</f>
        <v>0.6916666666666665</v>
      </c>
      <c r="J10" s="43"/>
      <c r="K10" s="43"/>
      <c r="L10" s="43"/>
      <c r="M10" s="44"/>
      <c r="N10" s="165"/>
      <c r="O10" s="165"/>
      <c r="P10" s="165"/>
      <c r="Q10" s="165"/>
    </row>
    <row r="11" spans="1:17" ht="11.25" customHeight="1">
      <c r="A11" s="76">
        <v>11</v>
      </c>
      <c r="B11" s="147"/>
      <c r="C11" s="84" t="s">
        <v>45</v>
      </c>
      <c r="D11" s="62"/>
      <c r="E11" s="45" t="s">
        <v>124</v>
      </c>
      <c r="F11" s="43"/>
      <c r="G11" s="146">
        <f>időrend!E14</f>
        <v>3</v>
      </c>
      <c r="H11" s="23"/>
      <c r="I11" s="63">
        <f>időrend!B14</f>
        <v>0.6999999999999998</v>
      </c>
      <c r="J11" s="43"/>
      <c r="K11" s="43"/>
      <c r="L11" s="43"/>
      <c r="M11" s="44"/>
      <c r="N11" s="165"/>
      <c r="O11" s="165"/>
      <c r="P11" s="165"/>
      <c r="Q11" s="165"/>
    </row>
    <row r="12" spans="1:17" s="83" customFormat="1" ht="11.25" customHeight="1">
      <c r="A12" s="82">
        <v>12</v>
      </c>
      <c r="B12" s="147"/>
      <c r="C12" s="84" t="s">
        <v>46</v>
      </c>
      <c r="D12" s="62"/>
      <c r="E12" s="45" t="s">
        <v>125</v>
      </c>
      <c r="F12" s="24"/>
      <c r="G12" s="146">
        <f>időrend!E15</f>
        <v>4</v>
      </c>
      <c r="H12" s="24"/>
      <c r="I12" s="63">
        <f>időrend!B15</f>
        <v>0.7031249999999999</v>
      </c>
      <c r="J12" s="24"/>
      <c r="K12" s="24"/>
      <c r="L12" s="24"/>
      <c r="M12" s="48"/>
      <c r="N12" s="167"/>
      <c r="O12" s="167"/>
      <c r="P12" s="167"/>
      <c r="Q12" s="167"/>
    </row>
    <row r="13" spans="1:17" ht="11.25" customHeight="1">
      <c r="A13" s="76">
        <v>13</v>
      </c>
      <c r="B13" s="147"/>
      <c r="C13" s="84" t="s">
        <v>47</v>
      </c>
      <c r="D13" s="62"/>
      <c r="E13" s="45" t="s">
        <v>0</v>
      </c>
      <c r="F13" s="43"/>
      <c r="G13" s="146">
        <f>időrend!E16</f>
        <v>4</v>
      </c>
      <c r="H13" s="23"/>
      <c r="I13" s="63">
        <f>időrend!B16</f>
        <v>0.7072916666666665</v>
      </c>
      <c r="J13" s="43"/>
      <c r="K13" s="43"/>
      <c r="L13" s="43"/>
      <c r="M13" s="44"/>
      <c r="N13" s="165"/>
      <c r="O13" s="165"/>
      <c r="P13" s="165"/>
      <c r="Q13" s="165"/>
    </row>
    <row r="14" spans="1:17" ht="11.25" customHeight="1">
      <c r="A14" s="82">
        <v>14</v>
      </c>
      <c r="B14" s="147"/>
      <c r="C14" s="84" t="s">
        <v>52</v>
      </c>
      <c r="D14" s="62"/>
      <c r="E14" s="45" t="s">
        <v>1</v>
      </c>
      <c r="F14" s="43"/>
      <c r="G14" s="146">
        <f>időrend!E17</f>
        <v>4</v>
      </c>
      <c r="H14" s="23"/>
      <c r="I14" s="63">
        <f>időrend!B17</f>
        <v>0.7114583333333332</v>
      </c>
      <c r="J14" s="43"/>
      <c r="K14" s="43"/>
      <c r="L14" s="43"/>
      <c r="M14" s="44"/>
      <c r="N14" s="165"/>
      <c r="O14" s="165"/>
      <c r="P14" s="165"/>
      <c r="Q14" s="165"/>
    </row>
    <row r="15" spans="1:17" ht="11.25" customHeight="1">
      <c r="A15" s="76">
        <v>15</v>
      </c>
      <c r="B15" s="147"/>
      <c r="C15" s="84" t="s">
        <v>53</v>
      </c>
      <c r="D15" s="62"/>
      <c r="E15" s="45" t="s">
        <v>126</v>
      </c>
      <c r="F15" s="43"/>
      <c r="G15" s="146">
        <f>időrend!E18</f>
        <v>3</v>
      </c>
      <c r="H15" s="23"/>
      <c r="I15" s="63">
        <f>időrend!B18</f>
        <v>0.7156249999999998</v>
      </c>
      <c r="J15" s="43"/>
      <c r="K15" s="43"/>
      <c r="L15" s="43"/>
      <c r="M15" s="44"/>
      <c r="N15" s="165"/>
      <c r="O15" s="165"/>
      <c r="P15" s="165"/>
      <c r="Q15" s="165"/>
    </row>
    <row r="16" spans="1:17" ht="11.25" customHeight="1">
      <c r="A16" s="82">
        <v>16</v>
      </c>
      <c r="B16" s="147"/>
      <c r="C16" s="84" t="s">
        <v>54</v>
      </c>
      <c r="D16" s="62"/>
      <c r="E16" s="45" t="s">
        <v>127</v>
      </c>
      <c r="F16" s="43"/>
      <c r="G16" s="146">
        <f>időrend!E19</f>
        <v>3</v>
      </c>
      <c r="H16" s="23"/>
      <c r="I16" s="63">
        <f>időrend!B19</f>
        <v>0.7187499999999999</v>
      </c>
      <c r="J16" s="43"/>
      <c r="K16" s="43"/>
      <c r="L16" s="43"/>
      <c r="M16" s="44"/>
      <c r="N16" s="165"/>
      <c r="O16" s="165"/>
      <c r="P16" s="165"/>
      <c r="Q16" s="165"/>
    </row>
    <row r="17" spans="1:17" ht="11.25" customHeight="1">
      <c r="A17" s="76">
        <v>17</v>
      </c>
      <c r="B17" s="147"/>
      <c r="C17" s="84" t="s">
        <v>55</v>
      </c>
      <c r="D17" s="62"/>
      <c r="E17" s="45" t="s">
        <v>128</v>
      </c>
      <c r="F17" s="43"/>
      <c r="G17" s="146">
        <f>időrend!E20</f>
        <v>4</v>
      </c>
      <c r="H17" s="23"/>
      <c r="I17" s="63">
        <f>időrend!B20</f>
        <v>0.7218749999999999</v>
      </c>
      <c r="J17" s="43"/>
      <c r="K17" s="43"/>
      <c r="L17" s="43"/>
      <c r="M17" s="44"/>
      <c r="N17" s="165"/>
      <c r="O17" s="165"/>
      <c r="P17" s="165"/>
      <c r="Q17" s="165"/>
    </row>
    <row r="18" spans="1:17" ht="11.25" customHeight="1">
      <c r="A18" s="82">
        <v>18</v>
      </c>
      <c r="B18" s="147"/>
      <c r="C18" s="84" t="s">
        <v>56</v>
      </c>
      <c r="D18" s="62"/>
      <c r="E18" s="45" t="s">
        <v>129</v>
      </c>
      <c r="F18" s="43"/>
      <c r="G18" s="146">
        <f>időrend!E21</f>
        <v>5</v>
      </c>
      <c r="H18" s="23"/>
      <c r="I18" s="63">
        <f>időrend!B21</f>
        <v>0.7260416666666666</v>
      </c>
      <c r="J18" s="43"/>
      <c r="K18" s="43"/>
      <c r="L18" s="43"/>
      <c r="M18" s="44"/>
      <c r="N18" s="165"/>
      <c r="O18" s="165"/>
      <c r="P18" s="165"/>
      <c r="Q18" s="165"/>
    </row>
    <row r="19" spans="1:17" ht="11.25" customHeight="1" hidden="1">
      <c r="A19" s="76">
        <v>19</v>
      </c>
      <c r="B19" s="147"/>
      <c r="C19" s="84" t="s">
        <v>57</v>
      </c>
      <c r="D19" s="62"/>
      <c r="E19" s="45" t="s">
        <v>2</v>
      </c>
      <c r="F19" s="43"/>
      <c r="G19" s="146">
        <f>időrend!E22</f>
        <v>0</v>
      </c>
      <c r="H19" s="23"/>
      <c r="I19" s="63">
        <f>időrend!B22</f>
        <v>0.73125</v>
      </c>
      <c r="J19" s="43"/>
      <c r="K19" s="43"/>
      <c r="L19" s="43"/>
      <c r="M19" s="44"/>
      <c r="N19" s="165"/>
      <c r="O19" s="165"/>
      <c r="P19" s="165"/>
      <c r="Q19" s="165"/>
    </row>
    <row r="20" spans="1:13" ht="11.25" customHeight="1" hidden="1">
      <c r="A20" s="82">
        <v>20</v>
      </c>
      <c r="B20" s="147"/>
      <c r="C20" s="84" t="s">
        <v>58</v>
      </c>
      <c r="D20" s="62"/>
      <c r="E20" s="45" t="s">
        <v>3</v>
      </c>
      <c r="F20" s="43"/>
      <c r="G20" s="146">
        <f>időrend!E23</f>
        <v>0</v>
      </c>
      <c r="H20" s="23"/>
      <c r="I20" s="63">
        <f>időrend!B23</f>
        <v>0.73125</v>
      </c>
      <c r="J20" s="43"/>
      <c r="K20" s="43"/>
      <c r="L20" s="43"/>
      <c r="M20" s="43"/>
    </row>
    <row r="21" spans="1:13" ht="11.25" customHeight="1" hidden="1">
      <c r="A21" s="76">
        <v>21</v>
      </c>
      <c r="B21" s="148"/>
      <c r="C21" s="84" t="s">
        <v>59</v>
      </c>
      <c r="D21" s="62"/>
      <c r="E21" s="45" t="s">
        <v>4</v>
      </c>
      <c r="F21" s="43"/>
      <c r="G21" s="146">
        <f>időrend!E24</f>
        <v>0</v>
      </c>
      <c r="H21" s="23"/>
      <c r="I21" s="63">
        <f>időrend!B24</f>
        <v>0.73125</v>
      </c>
      <c r="J21" s="43"/>
      <c r="K21" s="43"/>
      <c r="L21" s="43"/>
      <c r="M21" s="43"/>
    </row>
    <row r="22" spans="1:13" ht="11.25" customHeight="1" hidden="1">
      <c r="A22" s="82">
        <v>22</v>
      </c>
      <c r="B22" s="148"/>
      <c r="C22" s="84" t="s">
        <v>60</v>
      </c>
      <c r="D22" s="62"/>
      <c r="E22" s="45" t="s">
        <v>5</v>
      </c>
      <c r="F22" s="43"/>
      <c r="G22" s="146">
        <f>időrend!E25</f>
        <v>0</v>
      </c>
      <c r="H22" s="23"/>
      <c r="I22" s="63">
        <f>időrend!B25</f>
        <v>0.73125</v>
      </c>
      <c r="J22" s="43"/>
      <c r="K22" s="43"/>
      <c r="L22" s="43"/>
      <c r="M22" s="43"/>
    </row>
    <row r="23" spans="1:13" ht="11.25" customHeight="1" hidden="1">
      <c r="A23" s="76">
        <v>23</v>
      </c>
      <c r="B23" s="148"/>
      <c r="C23" s="84" t="s">
        <v>61</v>
      </c>
      <c r="D23" s="62"/>
      <c r="E23" s="45" t="s">
        <v>6</v>
      </c>
      <c r="F23" s="43"/>
      <c r="G23" s="146">
        <f>időrend!E26</f>
        <v>0</v>
      </c>
      <c r="H23" s="23"/>
      <c r="I23" s="63">
        <f>időrend!B26</f>
        <v>0.73125</v>
      </c>
      <c r="J23" s="43"/>
      <c r="K23" s="43"/>
      <c r="L23" s="43"/>
      <c r="M23" s="43"/>
    </row>
    <row r="24" spans="1:13" ht="11.25" customHeight="1" hidden="1">
      <c r="A24" s="82">
        <v>24</v>
      </c>
      <c r="B24" s="148"/>
      <c r="C24" s="84" t="s">
        <v>62</v>
      </c>
      <c r="D24" s="62"/>
      <c r="E24" s="45" t="s">
        <v>7</v>
      </c>
      <c r="F24" s="43"/>
      <c r="G24" s="146">
        <f>időrend!E27</f>
        <v>0</v>
      </c>
      <c r="H24" s="23"/>
      <c r="I24" s="63">
        <f>időrend!B27</f>
        <v>0.73125</v>
      </c>
      <c r="J24" s="43"/>
      <c r="K24" s="43"/>
      <c r="L24" s="43"/>
      <c r="M24" s="43"/>
    </row>
    <row r="25" spans="1:13" ht="11.25" customHeight="1" hidden="1">
      <c r="A25" s="76">
        <v>25</v>
      </c>
      <c r="B25" s="148"/>
      <c r="C25" s="84" t="s">
        <v>63</v>
      </c>
      <c r="D25" s="62"/>
      <c r="E25" s="45" t="s">
        <v>8</v>
      </c>
      <c r="F25" s="43"/>
      <c r="G25" s="146">
        <f>időrend!E28</f>
        <v>0</v>
      </c>
      <c r="H25" s="23"/>
      <c r="I25" s="63">
        <f>időrend!B28</f>
        <v>0.73125</v>
      </c>
      <c r="J25" s="43"/>
      <c r="K25" s="43"/>
      <c r="L25" s="43"/>
      <c r="M25" s="43"/>
    </row>
    <row r="26" spans="1:13" ht="11.25" customHeight="1" hidden="1">
      <c r="A26" s="82">
        <v>26</v>
      </c>
      <c r="B26" s="148"/>
      <c r="C26" s="84" t="s">
        <v>64</v>
      </c>
      <c r="D26" s="62"/>
      <c r="E26" s="45" t="s">
        <v>9</v>
      </c>
      <c r="F26" s="43"/>
      <c r="G26" s="146">
        <f>időrend!E29</f>
        <v>0</v>
      </c>
      <c r="H26" s="23"/>
      <c r="I26" s="63">
        <f>időrend!B29</f>
        <v>0.73125</v>
      </c>
      <c r="J26" s="43"/>
      <c r="K26" s="43"/>
      <c r="L26" s="43"/>
      <c r="M26" s="43"/>
    </row>
    <row r="27" spans="1:13" ht="11.25" customHeight="1" hidden="1">
      <c r="A27" s="76">
        <v>27</v>
      </c>
      <c r="B27" s="148"/>
      <c r="C27" s="84" t="s">
        <v>65</v>
      </c>
      <c r="D27" s="62"/>
      <c r="E27" s="45" t="s">
        <v>10</v>
      </c>
      <c r="F27" s="43"/>
      <c r="G27" s="146">
        <f>időrend!E30</f>
        <v>0</v>
      </c>
      <c r="H27" s="23"/>
      <c r="I27" s="63">
        <f>időrend!B30</f>
        <v>0.73125</v>
      </c>
      <c r="J27" s="43"/>
      <c r="K27" s="43"/>
      <c r="L27" s="43"/>
      <c r="M27" s="43"/>
    </row>
    <row r="28" spans="1:13" ht="11.25" customHeight="1" hidden="1">
      <c r="A28" s="82">
        <v>28</v>
      </c>
      <c r="B28" s="148"/>
      <c r="C28" s="84" t="s">
        <v>66</v>
      </c>
      <c r="D28" s="62"/>
      <c r="E28" s="45" t="s">
        <v>11</v>
      </c>
      <c r="F28" s="43"/>
      <c r="G28" s="146">
        <f>időrend!E31</f>
        <v>0</v>
      </c>
      <c r="H28" s="23"/>
      <c r="I28" s="63">
        <f>időrend!B31</f>
        <v>0.73125</v>
      </c>
      <c r="J28" s="43"/>
      <c r="K28" s="43"/>
      <c r="L28" s="43"/>
      <c r="M28" s="43"/>
    </row>
    <row r="29" spans="1:13" ht="11.25" customHeight="1" hidden="1">
      <c r="A29" s="76">
        <v>29</v>
      </c>
      <c r="B29" s="148"/>
      <c r="C29" s="84" t="s">
        <v>67</v>
      </c>
      <c r="D29" s="62"/>
      <c r="E29" s="45" t="s">
        <v>12</v>
      </c>
      <c r="F29" s="43"/>
      <c r="G29" s="146">
        <f>időrend!E32</f>
        <v>0</v>
      </c>
      <c r="H29" s="23"/>
      <c r="I29" s="63">
        <f>időrend!B32</f>
        <v>0.73125</v>
      </c>
      <c r="J29" s="43"/>
      <c r="K29" s="43"/>
      <c r="L29" s="43"/>
      <c r="M29" s="43"/>
    </row>
    <row r="30" spans="1:13" ht="11.25" customHeight="1" hidden="1">
      <c r="A30" s="82">
        <v>30</v>
      </c>
      <c r="B30" s="148"/>
      <c r="C30" s="84" t="s">
        <v>68</v>
      </c>
      <c r="D30" s="62"/>
      <c r="E30" s="45" t="s">
        <v>13</v>
      </c>
      <c r="F30" s="43"/>
      <c r="G30" s="146">
        <f>időrend!E33</f>
        <v>0</v>
      </c>
      <c r="H30" s="23"/>
      <c r="I30" s="63">
        <f>időrend!B33</f>
        <v>0.73125</v>
      </c>
      <c r="J30" s="43"/>
      <c r="K30" s="43"/>
      <c r="L30" s="43"/>
      <c r="M30" s="43"/>
    </row>
    <row r="31" spans="1:13" ht="11.25" customHeight="1" hidden="1">
      <c r="A31" s="76">
        <v>31</v>
      </c>
      <c r="B31" s="148"/>
      <c r="C31" s="84" t="s">
        <v>69</v>
      </c>
      <c r="D31" s="62"/>
      <c r="E31" s="45" t="s">
        <v>14</v>
      </c>
      <c r="F31" s="43"/>
      <c r="G31" s="146">
        <f>időrend!E34</f>
        <v>0</v>
      </c>
      <c r="H31" s="23"/>
      <c r="I31" s="63">
        <f>időrend!B34</f>
        <v>0.73125</v>
      </c>
      <c r="J31" s="43"/>
      <c r="K31" s="43"/>
      <c r="L31" s="43"/>
      <c r="M31" s="43"/>
    </row>
    <row r="32" spans="1:13" ht="11.25" customHeight="1" hidden="1">
      <c r="A32" s="82">
        <v>32</v>
      </c>
      <c r="B32" s="148"/>
      <c r="C32" s="84" t="s">
        <v>70</v>
      </c>
      <c r="D32" s="62"/>
      <c r="E32" s="45" t="s">
        <v>15</v>
      </c>
      <c r="F32" s="43"/>
      <c r="G32" s="146">
        <f>időrend!E35</f>
        <v>0</v>
      </c>
      <c r="H32" s="23"/>
      <c r="I32" s="63">
        <f>időrend!B35</f>
        <v>0.73125</v>
      </c>
      <c r="J32" s="43"/>
      <c r="K32" s="43"/>
      <c r="L32" s="43"/>
      <c r="M32" s="43"/>
    </row>
    <row r="33" spans="1:13" ht="11.25" customHeight="1" hidden="1">
      <c r="A33" s="76">
        <v>33</v>
      </c>
      <c r="B33" s="148"/>
      <c r="C33" s="84" t="s">
        <v>77</v>
      </c>
      <c r="D33" s="62"/>
      <c r="E33" s="45" t="s">
        <v>16</v>
      </c>
      <c r="F33" s="43"/>
      <c r="G33" s="146">
        <f>időrend!E36</f>
        <v>0</v>
      </c>
      <c r="H33" s="23"/>
      <c r="I33" s="63">
        <f>időrend!B36</f>
        <v>0.73125</v>
      </c>
      <c r="J33" s="43"/>
      <c r="K33" s="43"/>
      <c r="L33" s="43"/>
      <c r="M33" s="43"/>
    </row>
    <row r="34" spans="1:13" ht="11.25" customHeight="1" hidden="1">
      <c r="A34" s="82">
        <v>34</v>
      </c>
      <c r="B34" s="148"/>
      <c r="C34" s="84" t="s">
        <v>78</v>
      </c>
      <c r="D34" s="62"/>
      <c r="E34" s="45" t="s">
        <v>17</v>
      </c>
      <c r="F34" s="43"/>
      <c r="G34" s="146">
        <f>időrend!E37</f>
        <v>0</v>
      </c>
      <c r="H34" s="23"/>
      <c r="I34" s="63">
        <f>időrend!B37</f>
        <v>0.73125</v>
      </c>
      <c r="J34" s="43"/>
      <c r="K34" s="43"/>
      <c r="L34" s="43"/>
      <c r="M34" s="43"/>
    </row>
    <row r="35" spans="1:13" ht="11.25" customHeight="1" hidden="1">
      <c r="A35" s="76">
        <v>35</v>
      </c>
      <c r="B35" s="148"/>
      <c r="C35" s="84" t="s">
        <v>79</v>
      </c>
      <c r="D35" s="62"/>
      <c r="E35" s="45" t="s">
        <v>18</v>
      </c>
      <c r="F35" s="43"/>
      <c r="G35" s="146">
        <f>időrend!E38</f>
        <v>0</v>
      </c>
      <c r="H35" s="23"/>
      <c r="I35" s="63">
        <f>időrend!B38</f>
        <v>0.73125</v>
      </c>
      <c r="J35" s="43"/>
      <c r="K35" s="43"/>
      <c r="L35" s="43"/>
      <c r="M35" s="43"/>
    </row>
    <row r="36" spans="1:13" ht="11.25" customHeight="1" hidden="1">
      <c r="A36" s="82">
        <v>36</v>
      </c>
      <c r="B36" s="148"/>
      <c r="C36" s="84" t="s">
        <v>80</v>
      </c>
      <c r="D36" s="62"/>
      <c r="E36" s="45" t="s">
        <v>19</v>
      </c>
      <c r="F36" s="43"/>
      <c r="G36" s="146">
        <f>időrend!E39</f>
        <v>0</v>
      </c>
      <c r="H36" s="23"/>
      <c r="I36" s="63">
        <f>időrend!B39</f>
        <v>0.73125</v>
      </c>
      <c r="J36" s="43"/>
      <c r="K36" s="43"/>
      <c r="L36" s="43"/>
      <c r="M36" s="43"/>
    </row>
    <row r="37" spans="1:13" ht="11.25" customHeight="1" hidden="1">
      <c r="A37" s="76">
        <v>37</v>
      </c>
      <c r="B37" s="148"/>
      <c r="C37" s="84" t="s">
        <v>81</v>
      </c>
      <c r="D37" s="62"/>
      <c r="E37" s="45" t="s">
        <v>20</v>
      </c>
      <c r="F37" s="43"/>
      <c r="G37" s="146">
        <f>időrend!E40</f>
        <v>0</v>
      </c>
      <c r="H37" s="23"/>
      <c r="I37" s="63">
        <f>időrend!B40</f>
        <v>0.73125</v>
      </c>
      <c r="J37" s="43"/>
      <c r="K37" s="43"/>
      <c r="L37" s="43"/>
      <c r="M37" s="43"/>
    </row>
    <row r="38" spans="1:13" ht="11.25" customHeight="1" hidden="1">
      <c r="A38" s="82">
        <v>38</v>
      </c>
      <c r="B38" s="148"/>
      <c r="C38" s="84" t="s">
        <v>82</v>
      </c>
      <c r="D38" s="62"/>
      <c r="E38" s="45" t="s">
        <v>21</v>
      </c>
      <c r="F38" s="43"/>
      <c r="G38" s="146">
        <f>időrend!E41</f>
        <v>0</v>
      </c>
      <c r="H38" s="23"/>
      <c r="I38" s="63">
        <f>időrend!B41</f>
        <v>0.73125</v>
      </c>
      <c r="J38" s="43"/>
      <c r="K38" s="43"/>
      <c r="L38" s="43"/>
      <c r="M38" s="43"/>
    </row>
    <row r="39" spans="1:13" ht="11.25" customHeight="1" hidden="1">
      <c r="A39" s="76">
        <v>39</v>
      </c>
      <c r="B39" s="148"/>
      <c r="C39" s="84" t="s">
        <v>83</v>
      </c>
      <c r="D39" s="62"/>
      <c r="E39" s="45" t="s">
        <v>22</v>
      </c>
      <c r="F39" s="43"/>
      <c r="G39" s="146">
        <f>időrend!E42</f>
        <v>0</v>
      </c>
      <c r="H39" s="23"/>
      <c r="I39" s="63">
        <f>időrend!B42</f>
        <v>0.73125</v>
      </c>
      <c r="J39" s="43"/>
      <c r="K39" s="43"/>
      <c r="L39" s="43"/>
      <c r="M39" s="43"/>
    </row>
    <row r="40" spans="1:13" ht="11.25" customHeight="1" hidden="1">
      <c r="A40" s="82">
        <v>40</v>
      </c>
      <c r="B40" s="148"/>
      <c r="C40" s="84" t="s">
        <v>84</v>
      </c>
      <c r="D40" s="62"/>
      <c r="E40" s="45" t="s">
        <v>23</v>
      </c>
      <c r="F40" s="43"/>
      <c r="G40" s="146">
        <f>időrend!E43</f>
        <v>0</v>
      </c>
      <c r="H40" s="23"/>
      <c r="I40" s="63">
        <f>időrend!B43</f>
        <v>0.73125</v>
      </c>
      <c r="J40" s="43"/>
      <c r="K40" s="43"/>
      <c r="L40" s="43"/>
      <c r="M40" s="43"/>
    </row>
    <row r="41" spans="1:13" ht="11.25" customHeight="1" hidden="1">
      <c r="A41" s="76">
        <v>41</v>
      </c>
      <c r="B41" s="148"/>
      <c r="C41" s="84" t="s">
        <v>85</v>
      </c>
      <c r="D41" s="62"/>
      <c r="E41" s="45" t="s">
        <v>24</v>
      </c>
      <c r="F41" s="43"/>
      <c r="G41" s="146">
        <f>időrend!E44</f>
        <v>0</v>
      </c>
      <c r="H41" s="23"/>
      <c r="I41" s="63">
        <f>időrend!B44</f>
        <v>0.73125</v>
      </c>
      <c r="J41" s="43"/>
      <c r="K41" s="43"/>
      <c r="L41" s="43"/>
      <c r="M41" s="43"/>
    </row>
    <row r="42" spans="1:13" ht="11.25" customHeight="1" hidden="1">
      <c r="A42" s="82">
        <v>42</v>
      </c>
      <c r="B42" s="148"/>
      <c r="C42" s="84" t="s">
        <v>86</v>
      </c>
      <c r="D42" s="62"/>
      <c r="E42" s="45" t="s">
        <v>25</v>
      </c>
      <c r="F42" s="43"/>
      <c r="G42" s="146">
        <f>időrend!E45</f>
        <v>0</v>
      </c>
      <c r="H42" s="23"/>
      <c r="I42" s="63">
        <f>időrend!B45</f>
        <v>0.73125</v>
      </c>
      <c r="J42" s="43"/>
      <c r="K42" s="43"/>
      <c r="L42" s="43"/>
      <c r="M42" s="43"/>
    </row>
    <row r="43" spans="1:13" ht="11.25" customHeight="1" hidden="1">
      <c r="A43" s="76">
        <v>43</v>
      </c>
      <c r="B43" s="148"/>
      <c r="C43" s="84" t="s">
        <v>87</v>
      </c>
      <c r="D43" s="62"/>
      <c r="E43" s="45" t="s">
        <v>26</v>
      </c>
      <c r="F43" s="43"/>
      <c r="G43" s="146">
        <f>időrend!E46</f>
        <v>0</v>
      </c>
      <c r="H43" s="23"/>
      <c r="I43" s="63">
        <f>időrend!B46</f>
        <v>0.73125</v>
      </c>
      <c r="J43" s="43"/>
      <c r="K43" s="43"/>
      <c r="L43" s="43"/>
      <c r="M43" s="43"/>
    </row>
    <row r="44" spans="1:13" ht="11.25" customHeight="1" hidden="1">
      <c r="A44" s="82">
        <v>44</v>
      </c>
      <c r="B44" s="148"/>
      <c r="C44" s="84" t="s">
        <v>88</v>
      </c>
      <c r="D44" s="62"/>
      <c r="E44" s="45" t="s">
        <v>27</v>
      </c>
      <c r="F44" s="43"/>
      <c r="G44" s="146">
        <f>időrend!E47</f>
        <v>0</v>
      </c>
      <c r="H44" s="23"/>
      <c r="I44" s="63">
        <f>időrend!B47</f>
        <v>0.73125</v>
      </c>
      <c r="J44" s="43"/>
      <c r="K44" s="43"/>
      <c r="L44" s="43"/>
      <c r="M44" s="43"/>
    </row>
    <row r="45" spans="1:13" ht="11.25" customHeight="1" hidden="1">
      <c r="A45" s="76">
        <v>45</v>
      </c>
      <c r="B45" s="148"/>
      <c r="C45" s="84" t="s">
        <v>89</v>
      </c>
      <c r="D45" s="62"/>
      <c r="E45" s="66">
        <v>43</v>
      </c>
      <c r="F45" s="43"/>
      <c r="G45" s="146">
        <f>időrend!E48</f>
        <v>0</v>
      </c>
      <c r="H45" s="23"/>
      <c r="I45" s="63">
        <f>időrend!B48</f>
        <v>0.73125</v>
      </c>
      <c r="J45" s="43"/>
      <c r="K45" s="43"/>
      <c r="L45" s="43"/>
      <c r="M45" s="43"/>
    </row>
    <row r="46" spans="1:13" ht="11.25" customHeight="1" hidden="1">
      <c r="A46" s="82">
        <v>46</v>
      </c>
      <c r="B46" s="148"/>
      <c r="C46" s="84" t="s">
        <v>90</v>
      </c>
      <c r="D46" s="62"/>
      <c r="E46" s="66">
        <v>44</v>
      </c>
      <c r="F46" s="43"/>
      <c r="G46" s="146">
        <f>időrend!E49</f>
        <v>0</v>
      </c>
      <c r="H46" s="23"/>
      <c r="I46" s="63">
        <f>időrend!B49</f>
        <v>0.73125</v>
      </c>
      <c r="J46" s="43"/>
      <c r="K46" s="43"/>
      <c r="L46" s="43"/>
      <c r="M46" s="43"/>
    </row>
    <row r="47" spans="1:13" ht="11.25" customHeight="1" hidden="1">
      <c r="A47" s="76">
        <v>47</v>
      </c>
      <c r="B47" s="148"/>
      <c r="C47" s="84" t="s">
        <v>91</v>
      </c>
      <c r="D47" s="62"/>
      <c r="E47" s="66">
        <v>45</v>
      </c>
      <c r="F47" s="43"/>
      <c r="G47" s="146">
        <f>időrend!E50</f>
        <v>0</v>
      </c>
      <c r="H47" s="23"/>
      <c r="I47" s="63">
        <f>időrend!B50</f>
        <v>0.73125</v>
      </c>
      <c r="J47" s="43"/>
      <c r="K47" s="43"/>
      <c r="L47" s="43"/>
      <c r="M47" s="43"/>
    </row>
    <row r="48" spans="1:13" ht="11.25" customHeight="1" hidden="1">
      <c r="A48" s="82">
        <v>48</v>
      </c>
      <c r="B48" s="148"/>
      <c r="C48" s="84" t="s">
        <v>92</v>
      </c>
      <c r="D48" s="62"/>
      <c r="E48" s="66">
        <v>46</v>
      </c>
      <c r="F48" s="43"/>
      <c r="G48" s="146">
        <f>időrend!E51</f>
        <v>0</v>
      </c>
      <c r="H48" s="23"/>
      <c r="I48" s="63">
        <f>időrend!B51</f>
        <v>0.73125</v>
      </c>
      <c r="J48" s="43"/>
      <c r="K48" s="43"/>
      <c r="L48" s="43"/>
      <c r="M48" s="43"/>
    </row>
    <row r="49" spans="1:13" ht="11.25" customHeight="1" hidden="1">
      <c r="A49" s="76">
        <v>49</v>
      </c>
      <c r="B49" s="148"/>
      <c r="C49" s="84" t="s">
        <v>93</v>
      </c>
      <c r="D49" s="62"/>
      <c r="E49" s="66">
        <v>47</v>
      </c>
      <c r="F49" s="43"/>
      <c r="G49" s="146">
        <f>időrend!E52</f>
        <v>0</v>
      </c>
      <c r="H49" s="23"/>
      <c r="I49" s="63">
        <f>időrend!B52</f>
        <v>0.73125</v>
      </c>
      <c r="J49" s="43"/>
      <c r="K49" s="43"/>
      <c r="L49" s="43"/>
      <c r="M49" s="43"/>
    </row>
    <row r="50" spans="1:13" ht="11.25" hidden="1">
      <c r="A50" s="82">
        <v>50</v>
      </c>
      <c r="B50" s="148"/>
      <c r="C50" s="84" t="s">
        <v>94</v>
      </c>
      <c r="D50" s="62"/>
      <c r="E50" s="66">
        <v>48</v>
      </c>
      <c r="F50" s="43"/>
      <c r="G50" s="146">
        <f>időrend!E53</f>
        <v>0</v>
      </c>
      <c r="H50" s="23"/>
      <c r="I50" s="63">
        <f>időrend!B53</f>
        <v>0.73125</v>
      </c>
      <c r="J50" s="43"/>
      <c r="K50" s="43"/>
      <c r="L50" s="43"/>
      <c r="M50" s="43"/>
    </row>
    <row r="51" spans="1:13" ht="30" customHeight="1">
      <c r="A51" s="76">
        <v>51</v>
      </c>
      <c r="B51" s="43"/>
      <c r="C51" s="57"/>
      <c r="D51" s="60"/>
      <c r="E51" s="67"/>
      <c r="F51" s="43"/>
      <c r="G51" s="23"/>
      <c r="H51" s="23"/>
      <c r="I51" s="23"/>
      <c r="J51" s="43"/>
      <c r="K51" s="43"/>
      <c r="L51" s="43"/>
      <c r="M51" s="43"/>
    </row>
    <row r="52" spans="1:13" ht="209.25" customHeight="1">
      <c r="A52" s="82">
        <v>52</v>
      </c>
      <c r="B52" s="43"/>
      <c r="C52" s="57"/>
      <c r="D52" s="49"/>
      <c r="E52" s="67"/>
      <c r="F52" s="43"/>
      <c r="G52" s="23"/>
      <c r="H52" s="23"/>
      <c r="I52" s="23"/>
      <c r="J52" s="43"/>
      <c r="K52" s="43"/>
      <c r="L52" s="43"/>
      <c r="M52" s="43"/>
    </row>
    <row r="53" ht="11.25">
      <c r="A53" s="76">
        <v>53</v>
      </c>
    </row>
    <row r="54" spans="1:5" ht="11.25">
      <c r="A54" s="82">
        <v>54</v>
      </c>
      <c r="E54" s="168"/>
    </row>
  </sheetData>
  <mergeCells count="3">
    <mergeCell ref="K1:L1"/>
    <mergeCell ref="K3:L3"/>
    <mergeCell ref="K4:L4"/>
  </mergeCells>
  <hyperlinks>
    <hyperlink ref="E4" location="'R2'!A1" display="50 mell"/>
    <hyperlink ref="E5" location="'R3'!A1" display="50 pillangó"/>
    <hyperlink ref="E3" location="'R1'!A1" display="50 hát"/>
    <hyperlink ref="K3" location="időrend!A1" display="Idörend"/>
    <hyperlink ref="K1:L1" location="MENU2!A1" display="EREDMÉNYEK / RESULTS"/>
    <hyperlink ref="E18" location="'R16'!A1" display="R16'!"/>
    <hyperlink ref="E17" location="'R15'!A1" display="R15'!"/>
    <hyperlink ref="E16" location="'R14'!A1" display="R14'!"/>
    <hyperlink ref="E15" location="'R13'!A1" display="R13'!"/>
    <hyperlink ref="E14" location="'R12'!A1" display="'R12'!A1"/>
    <hyperlink ref="E10" location="'R8'!A1" display="200 vegyes"/>
    <hyperlink ref="E13" location="'R11'!A1" display="200 gyors"/>
    <hyperlink ref="E6" location="'R4'!A1" display="50 gyors"/>
    <hyperlink ref="E9" location="'R7'!A1" display="100 hát"/>
    <hyperlink ref="E8" location="'R6'!A1" display="4x50 gyors váltó"/>
    <hyperlink ref="E11" location="'R9'!A1" display="200 pillangó"/>
    <hyperlink ref="E12" location="'R10'!A1" display="100 mell"/>
    <hyperlink ref="E7" location="'R5'!A1" display="4x100 gyors váltó"/>
    <hyperlink ref="E23" location="'R21'!A1" display="'R21'!A1"/>
    <hyperlink ref="E24" location="'R22'!A1" display="'R22'!A1"/>
    <hyperlink ref="E25" location="'R23'!A1" display="'R23'!A1"/>
    <hyperlink ref="E26" location="'R24'!A1" display="'R24'!A1"/>
    <hyperlink ref="E27" location="'R25'!A1" display="'R25'!A1"/>
    <hyperlink ref="E28" location="'R26'!A1" display="'R26'!A1"/>
    <hyperlink ref="E29" location="'R27'!A1" display="'R27'!A1"/>
    <hyperlink ref="E30" location="'R28'!A1" display="'R28'!A1"/>
    <hyperlink ref="E31" location="'R29'!A1" display="'R29'!A1"/>
    <hyperlink ref="E32" location="'R30'!A1" display="'R30'!A1"/>
    <hyperlink ref="E33" location="'R31'!A1" display="'R31'!A1"/>
    <hyperlink ref="E34" location="'R32'!A1" display="'R32'!A1"/>
    <hyperlink ref="E35" location="'R33'!A1" display="'R33'!A1"/>
    <hyperlink ref="E36" location="'R34'!A1" display="'R34'!A1"/>
    <hyperlink ref="E37" location="'R35'!A1" display="'R35'!A1"/>
    <hyperlink ref="E38" location="'R36'!A1" display="'R36'!A1"/>
    <hyperlink ref="E39" location="'R37'!A1" display="'R37'!A1"/>
    <hyperlink ref="E40" location="'R38'!A1" display="'R38'!A1"/>
    <hyperlink ref="E41" location="'R39'!A1" display="'R39'!A1"/>
    <hyperlink ref="E42" location="'R40'!A1" display="'R40'!A1"/>
    <hyperlink ref="E43" location="'R41'!A1" display="'R41'!A1"/>
    <hyperlink ref="E44" location="'R42'!A1" display="'R42'!A1"/>
    <hyperlink ref="E45" location="'R43'!A1" display="'R43'!A1"/>
    <hyperlink ref="E46" location="'R44'!A1" display="'R44'!A1"/>
    <hyperlink ref="E47" location="'R45'!A1" display="'R45'!A1"/>
    <hyperlink ref="E48" location="'R46'!A1" display="'R46'!A1"/>
    <hyperlink ref="E49" location="'R47'!A1" display="'R47'!A1"/>
    <hyperlink ref="E50" location="'R48'!A1" display="'R48'!A1"/>
    <hyperlink ref="K4:L4" location="nev!A1" display="nevezések"/>
  </hyperlinks>
  <printOptions/>
  <pageMargins left="0.79" right="0.79" top="0.98" bottom="0.98" header="0.5" footer="0.5"/>
  <pageSetup horizontalDpi="600" verticalDpi="600" orientation="portrait" paperSize="9" r:id="rId1"/>
</worksheet>
</file>

<file path=xl/worksheets/sheet102.xml><?xml version="1.0" encoding="utf-8"?>
<worksheet xmlns="http://schemas.openxmlformats.org/spreadsheetml/2006/main" xmlns:r="http://schemas.openxmlformats.org/officeDocument/2006/relationships">
  <sheetPr codeName="Munka64"/>
  <dimension ref="A1:Q52"/>
  <sheetViews>
    <sheetView showGridLines="0" showRowColHeaders="0" showZeros="0" tabSelected="1" defaultGridColor="0" zoomScale="145" zoomScaleNormal="145" colorId="55" workbookViewId="0" topLeftCell="A1">
      <pane xSplit="14" ySplit="9" topLeftCell="O10" activePane="bottomRight" state="frozen"/>
      <selection pane="topLeft" activeCell="D1" sqref="D1:AP1"/>
      <selection pane="topRight" activeCell="D1" sqref="D1:AP1"/>
      <selection pane="bottomLeft" activeCell="D1" sqref="D1:AP1"/>
      <selection pane="bottomRight" activeCell="A1" sqref="A1"/>
    </sheetView>
  </sheetViews>
  <sheetFormatPr defaultColWidth="9.140625" defaultRowHeight="12.75"/>
  <cols>
    <col min="1" max="1" width="3.28125" style="77" hidden="1" customWidth="1"/>
    <col min="2" max="2" width="10.00390625" style="78" customWidth="1"/>
    <col min="3" max="3" width="4.7109375" style="79" customWidth="1"/>
    <col min="4" max="4" width="0.42578125" style="77" customWidth="1"/>
    <col min="5" max="5" width="28.28125" style="85" customWidth="1"/>
    <col min="6" max="6" width="0.42578125" style="77" customWidth="1"/>
    <col min="7" max="7" width="2.57421875" style="77" customWidth="1"/>
    <col min="8" max="8" width="0.42578125" style="77" customWidth="1"/>
    <col min="9" max="9" width="9.140625" style="80" customWidth="1"/>
    <col min="10" max="10" width="0.42578125" style="77" customWidth="1"/>
    <col min="11" max="11" width="22.28125" style="77" customWidth="1"/>
    <col min="12" max="12" width="0.42578125" style="77" customWidth="1"/>
    <col min="13" max="13" width="2.57421875" style="77" customWidth="1"/>
    <col min="14" max="14" width="129.7109375" style="77" customWidth="1"/>
    <col min="15" max="15" width="9.140625" style="77" customWidth="1"/>
    <col min="16" max="16" width="0.42578125" style="77" customWidth="1"/>
    <col min="17" max="16384" width="9.140625" style="77" customWidth="1"/>
  </cols>
  <sheetData>
    <row r="1" spans="1:17" ht="13.5" customHeight="1">
      <c r="A1" s="76">
        <v>220</v>
      </c>
      <c r="B1" s="56"/>
      <c r="C1" s="55"/>
      <c r="D1" s="23"/>
      <c r="E1" s="25" t="s">
        <v>30</v>
      </c>
      <c r="F1" s="26"/>
      <c r="G1" s="27"/>
      <c r="H1" s="44"/>
      <c r="I1" s="86" t="s">
        <v>71</v>
      </c>
      <c r="J1" s="43"/>
      <c r="K1" s="73" t="s">
        <v>29</v>
      </c>
      <c r="L1" s="43"/>
      <c r="M1" s="44"/>
      <c r="N1" s="44"/>
      <c r="O1" s="165"/>
      <c r="P1" s="165"/>
      <c r="Q1" s="165"/>
    </row>
    <row r="2" spans="1:17" ht="2.25" customHeight="1">
      <c r="A2" s="76">
        <v>2</v>
      </c>
      <c r="B2" s="54"/>
      <c r="C2" s="57"/>
      <c r="D2" s="23"/>
      <c r="E2" s="53"/>
      <c r="F2" s="28"/>
      <c r="G2" s="28"/>
      <c r="H2" s="44"/>
      <c r="I2" s="50"/>
      <c r="J2" s="43"/>
      <c r="K2" s="54"/>
      <c r="L2" s="43"/>
      <c r="M2" s="44"/>
      <c r="N2" s="44"/>
      <c r="O2" s="166"/>
      <c r="P2" s="165"/>
      <c r="Q2" s="165"/>
    </row>
    <row r="3" spans="1:17" ht="11.25" customHeight="1">
      <c r="A3" s="76">
        <v>3</v>
      </c>
      <c r="B3" s="147">
        <f>MENU!B3</f>
        <v>0</v>
      </c>
      <c r="C3" s="81" t="s">
        <v>37</v>
      </c>
      <c r="D3" s="46"/>
      <c r="E3" s="47" t="str">
        <f>MENU!E3</f>
        <v>400 férfi gyors</v>
      </c>
      <c r="F3" s="31"/>
      <c r="G3" s="226"/>
      <c r="H3" s="44"/>
      <c r="I3" s="51">
        <f>MIN('E1'!AO:AO)</f>
        <v>44066</v>
      </c>
      <c r="J3" s="43"/>
      <c r="K3" s="74" t="s">
        <v>73</v>
      </c>
      <c r="L3" s="43"/>
      <c r="M3" s="44"/>
      <c r="N3" s="44"/>
      <c r="O3" s="165"/>
      <c r="P3" s="165"/>
      <c r="Q3" s="165"/>
    </row>
    <row r="4" spans="1:17" s="83" customFormat="1" ht="11.25" customHeight="1">
      <c r="A4" s="82">
        <v>4</v>
      </c>
      <c r="B4" s="147">
        <f>MENU!B4</f>
        <v>0</v>
      </c>
      <c r="C4" s="81" t="s">
        <v>38</v>
      </c>
      <c r="D4" s="46"/>
      <c r="E4" s="47" t="str">
        <f>MENU!E4</f>
        <v>400 női gyors</v>
      </c>
      <c r="F4" s="29"/>
      <c r="G4" s="226"/>
      <c r="H4" s="48"/>
      <c r="I4" s="51">
        <f>MIN('E2'!AO:AO)</f>
        <v>44112</v>
      </c>
      <c r="J4" s="24"/>
      <c r="K4" s="48"/>
      <c r="L4" s="43"/>
      <c r="M4" s="44"/>
      <c r="N4" s="44"/>
      <c r="O4" s="167"/>
      <c r="P4" s="167"/>
      <c r="Q4" s="167"/>
    </row>
    <row r="5" spans="1:17" s="83" customFormat="1" ht="11.25" customHeight="1">
      <c r="A5" s="76">
        <v>5</v>
      </c>
      <c r="B5" s="147">
        <f>MENU!B5</f>
        <v>0</v>
      </c>
      <c r="C5" s="81" t="s">
        <v>39</v>
      </c>
      <c r="D5" s="46"/>
      <c r="E5" s="47" t="str">
        <f>MENU!E5</f>
        <v>200 férfi mell</v>
      </c>
      <c r="F5" s="29"/>
      <c r="G5" s="226"/>
      <c r="H5" s="48"/>
      <c r="I5" s="51">
        <f>MIN('E3'!AO:AO)</f>
        <v>24389</v>
      </c>
      <c r="J5" s="24"/>
      <c r="K5" s="48" t="s">
        <v>72</v>
      </c>
      <c r="L5" s="43"/>
      <c r="M5" s="44"/>
      <c r="N5" s="44"/>
      <c r="O5" s="165"/>
      <c r="P5" s="167"/>
      <c r="Q5" s="167"/>
    </row>
    <row r="6" spans="1:17" ht="11.25" customHeight="1" thickBot="1">
      <c r="A6" s="76">
        <v>6</v>
      </c>
      <c r="B6" s="147">
        <f>MENU!B6</f>
        <v>0</v>
      </c>
      <c r="C6" s="81" t="s">
        <v>40</v>
      </c>
      <c r="D6" s="46"/>
      <c r="E6" s="47" t="str">
        <f>MENU!E6</f>
        <v>200 női mell</v>
      </c>
      <c r="F6" s="29"/>
      <c r="G6" s="226"/>
      <c r="H6" s="44"/>
      <c r="I6" s="51">
        <f>MIN('E4'!AO:AO)</f>
        <v>24806</v>
      </c>
      <c r="J6" s="43"/>
      <c r="K6" s="170">
        <f>IF(részeredmény!G2="","",részeredmény!G2)</f>
      </c>
      <c r="L6" s="43"/>
      <c r="M6" s="220"/>
      <c r="N6" s="44"/>
      <c r="O6" s="169">
        <f>MIN(részeredmény!AO:AO)</f>
        <v>0</v>
      </c>
      <c r="P6" s="165"/>
      <c r="Q6" s="165"/>
    </row>
    <row r="7" spans="1:17" s="83" customFormat="1" ht="11.25" customHeight="1" thickBot="1">
      <c r="A7" s="82">
        <v>7</v>
      </c>
      <c r="B7" s="147">
        <f>MENU!B7</f>
        <v>0</v>
      </c>
      <c r="C7" s="81" t="s">
        <v>41</v>
      </c>
      <c r="D7" s="46"/>
      <c r="E7" s="65" t="str">
        <f>MENU!E7</f>
        <v>200 férfi hát</v>
      </c>
      <c r="F7" s="30"/>
      <c r="G7" s="227"/>
      <c r="H7" s="48"/>
      <c r="I7" s="51">
        <f>MIN('E5'!AO:AO)</f>
        <v>22982</v>
      </c>
      <c r="J7" s="24"/>
      <c r="K7" s="121" t="s">
        <v>109</v>
      </c>
      <c r="L7" s="24"/>
      <c r="M7" s="221"/>
      <c r="N7" s="48"/>
      <c r="O7" s="167"/>
      <c r="P7" s="167"/>
      <c r="Q7" s="167"/>
    </row>
    <row r="8" spans="1:17" ht="11.25" customHeight="1" thickBot="1">
      <c r="A8" s="76">
        <v>8</v>
      </c>
      <c r="B8" s="147">
        <f>MENU!B8</f>
        <v>0</v>
      </c>
      <c r="C8" s="81" t="s">
        <v>42</v>
      </c>
      <c r="D8" s="46"/>
      <c r="E8" s="65" t="str">
        <f>MENU!E8</f>
        <v>200 női hát</v>
      </c>
      <c r="F8" s="29"/>
      <c r="G8" s="226"/>
      <c r="H8" s="44"/>
      <c r="I8" s="51">
        <f>MIN('E6'!AO:AO)</f>
        <v>22745</v>
      </c>
      <c r="J8" s="43"/>
      <c r="K8" s="122" t="s">
        <v>110</v>
      </c>
      <c r="L8" s="43"/>
      <c r="M8" s="220"/>
      <c r="N8" s="44"/>
      <c r="O8" s="165"/>
      <c r="P8" s="165"/>
      <c r="Q8" s="165"/>
    </row>
    <row r="9" spans="1:17" ht="11.25" customHeight="1" thickBot="1">
      <c r="A9" s="76">
        <v>9</v>
      </c>
      <c r="B9" s="147">
        <f>MENU!B9</f>
        <v>0</v>
      </c>
      <c r="C9" s="84" t="s">
        <v>43</v>
      </c>
      <c r="D9" s="46"/>
      <c r="E9" s="65" t="str">
        <f>MENU!E9</f>
        <v>200 férfi pillangó</v>
      </c>
      <c r="F9" s="29"/>
      <c r="G9" s="226"/>
      <c r="H9" s="44"/>
      <c r="I9" s="51">
        <f>MIN('E7'!AO:AO)</f>
        <v>22720</v>
      </c>
      <c r="J9" s="43"/>
      <c r="K9" s="121" t="s">
        <v>111</v>
      </c>
      <c r="L9" s="43"/>
      <c r="M9" s="261"/>
      <c r="N9" s="44"/>
      <c r="O9" s="165"/>
      <c r="P9" s="165"/>
      <c r="Q9" s="165"/>
    </row>
    <row r="10" spans="1:17" ht="11.25" customHeight="1">
      <c r="A10" s="82">
        <v>10</v>
      </c>
      <c r="B10" s="147">
        <f>MENU!B10</f>
        <v>0</v>
      </c>
      <c r="C10" s="84" t="s">
        <v>44</v>
      </c>
      <c r="D10" s="46"/>
      <c r="E10" s="65" t="str">
        <f>MENU!E10</f>
        <v>200 női pillangó</v>
      </c>
      <c r="F10" s="29"/>
      <c r="G10" s="226"/>
      <c r="H10" s="44"/>
      <c r="I10" s="51">
        <f>MIN('E8'!AO:AO)</f>
        <v>22672</v>
      </c>
      <c r="J10" s="43"/>
      <c r="K10" s="43"/>
      <c r="L10" s="43"/>
      <c r="M10" s="44"/>
      <c r="N10" s="44"/>
      <c r="O10" s="165"/>
      <c r="P10" s="165"/>
      <c r="Q10" s="165"/>
    </row>
    <row r="11" spans="1:17" ht="11.25" customHeight="1">
      <c r="A11" s="76">
        <v>11</v>
      </c>
      <c r="B11" s="147">
        <f>MENU!B11</f>
        <v>0</v>
      </c>
      <c r="C11" s="84" t="s">
        <v>45</v>
      </c>
      <c r="D11" s="46"/>
      <c r="E11" s="65" t="str">
        <f>MENU!E11</f>
        <v>50 férfi hát</v>
      </c>
      <c r="F11" s="29"/>
      <c r="G11" s="226"/>
      <c r="H11" s="44"/>
      <c r="I11" s="51">
        <f>MIN('E9'!AO:AO)</f>
        <v>3023</v>
      </c>
      <c r="J11" s="43"/>
      <c r="K11" s="43"/>
      <c r="L11" s="43"/>
      <c r="M11" s="44"/>
      <c r="N11" s="44"/>
      <c r="O11" s="165"/>
      <c r="P11" s="165"/>
      <c r="Q11" s="165"/>
    </row>
    <row r="12" spans="1:17" s="83" customFormat="1" ht="11.25" customHeight="1">
      <c r="A12" s="76">
        <v>12</v>
      </c>
      <c r="B12" s="147">
        <f>MENU!B12</f>
        <v>0</v>
      </c>
      <c r="C12" s="84" t="s">
        <v>46</v>
      </c>
      <c r="D12" s="46"/>
      <c r="E12" s="65" t="str">
        <f>MENU!E12</f>
        <v>50 női hát</v>
      </c>
      <c r="F12" s="29"/>
      <c r="G12" s="226"/>
      <c r="H12" s="48"/>
      <c r="I12" s="51">
        <f>MIN('E10'!AO:AO)</f>
        <v>3208</v>
      </c>
      <c r="J12" s="24"/>
      <c r="K12" s="24"/>
      <c r="L12" s="24"/>
      <c r="M12" s="48"/>
      <c r="N12" s="48"/>
      <c r="O12" s="167"/>
      <c r="P12" s="167"/>
      <c r="Q12" s="167"/>
    </row>
    <row r="13" spans="1:17" ht="11.25" customHeight="1">
      <c r="A13" s="82">
        <v>13</v>
      </c>
      <c r="B13" s="147">
        <f>MENU!B13</f>
        <v>0</v>
      </c>
      <c r="C13" s="84" t="s">
        <v>47</v>
      </c>
      <c r="D13" s="46"/>
      <c r="E13" s="65" t="str">
        <f>MENU!E13</f>
        <v>50 férfi pillangó</v>
      </c>
      <c r="F13" s="29"/>
      <c r="G13" s="226"/>
      <c r="H13" s="44"/>
      <c r="I13" s="51">
        <f>MIN('E11'!AO:AO)</f>
        <v>2863</v>
      </c>
      <c r="J13" s="43"/>
      <c r="K13" s="43"/>
      <c r="L13" s="43"/>
      <c r="M13" s="44"/>
      <c r="N13" s="44"/>
      <c r="O13" s="165"/>
      <c r="P13" s="165"/>
      <c r="Q13" s="165"/>
    </row>
    <row r="14" spans="1:17" ht="11.25" customHeight="1">
      <c r="A14" s="76">
        <v>14</v>
      </c>
      <c r="B14" s="147">
        <f>MENU!B14</f>
        <v>0</v>
      </c>
      <c r="C14" s="84" t="s">
        <v>52</v>
      </c>
      <c r="D14" s="46"/>
      <c r="E14" s="68" t="str">
        <f>MENU!E14</f>
        <v>50 női pillangó</v>
      </c>
      <c r="F14" s="29"/>
      <c r="G14" s="226"/>
      <c r="H14" s="44"/>
      <c r="I14" s="51">
        <f>MIN('E12'!AO:AO)</f>
        <v>2998</v>
      </c>
      <c r="J14" s="43"/>
      <c r="K14" s="43"/>
      <c r="L14" s="43"/>
      <c r="M14" s="44"/>
      <c r="N14" s="44"/>
      <c r="O14" s="165"/>
      <c r="P14" s="165"/>
      <c r="Q14" s="165"/>
    </row>
    <row r="15" spans="1:17" ht="11.25" customHeight="1">
      <c r="A15" s="76">
        <v>15</v>
      </c>
      <c r="B15" s="147">
        <f>MENU!B15</f>
        <v>0</v>
      </c>
      <c r="C15" s="84" t="s">
        <v>53</v>
      </c>
      <c r="D15" s="46"/>
      <c r="E15" s="68" t="str">
        <f>MENU!E15</f>
        <v>50 férfi mell</v>
      </c>
      <c r="F15" s="29"/>
      <c r="G15" s="226"/>
      <c r="H15" s="44"/>
      <c r="I15" s="51">
        <f>MIN('E13'!AO:AO)</f>
        <v>3278</v>
      </c>
      <c r="J15" s="43"/>
      <c r="K15" s="43"/>
      <c r="L15" s="43"/>
      <c r="M15" s="44"/>
      <c r="N15" s="44"/>
      <c r="O15" s="165"/>
      <c r="P15" s="165"/>
      <c r="Q15" s="165"/>
    </row>
    <row r="16" spans="1:17" ht="11.25" customHeight="1">
      <c r="A16" s="82">
        <v>16</v>
      </c>
      <c r="B16" s="147">
        <f>MENU!B16</f>
        <v>0</v>
      </c>
      <c r="C16" s="84" t="s">
        <v>54</v>
      </c>
      <c r="D16" s="46"/>
      <c r="E16" s="68" t="str">
        <f>MENU!E16</f>
        <v>50 női mell</v>
      </c>
      <c r="F16" s="29"/>
      <c r="G16" s="226"/>
      <c r="H16" s="44"/>
      <c r="I16" s="51">
        <f>MIN('E14'!AO:AO)</f>
        <v>3664</v>
      </c>
      <c r="J16" s="43"/>
      <c r="K16" s="43"/>
      <c r="L16" s="43"/>
      <c r="M16" s="44"/>
      <c r="N16" s="44"/>
      <c r="O16" s="165"/>
      <c r="P16" s="165"/>
      <c r="Q16" s="165"/>
    </row>
    <row r="17" spans="1:17" ht="11.25" customHeight="1">
      <c r="A17" s="76">
        <v>17</v>
      </c>
      <c r="B17" s="147">
        <f>MENU!B17</f>
        <v>0</v>
      </c>
      <c r="C17" s="84" t="s">
        <v>55</v>
      </c>
      <c r="D17" s="46"/>
      <c r="E17" s="68" t="str">
        <f>MENU!E17</f>
        <v>50 férfi gyors</v>
      </c>
      <c r="F17" s="29"/>
      <c r="G17" s="226"/>
      <c r="H17" s="44"/>
      <c r="I17" s="51">
        <f>MIN('E15'!AO:AO)</f>
        <v>2622</v>
      </c>
      <c r="J17" s="43"/>
      <c r="K17" s="43"/>
      <c r="L17" s="43"/>
      <c r="M17" s="44"/>
      <c r="N17" s="44"/>
      <c r="O17" s="165"/>
      <c r="P17" s="165"/>
      <c r="Q17" s="165"/>
    </row>
    <row r="18" spans="1:17" ht="11.25" customHeight="1">
      <c r="A18" s="76">
        <v>18</v>
      </c>
      <c r="B18" s="147">
        <f>MENU!B18</f>
        <v>0</v>
      </c>
      <c r="C18" s="84" t="s">
        <v>56</v>
      </c>
      <c r="D18" s="46"/>
      <c r="E18" s="68" t="str">
        <f>MENU!E18</f>
        <v>50 női gyors</v>
      </c>
      <c r="F18" s="29"/>
      <c r="G18" s="226"/>
      <c r="H18" s="44"/>
      <c r="I18" s="51">
        <f>MIN('E16'!AO:AO)</f>
        <v>2928</v>
      </c>
      <c r="J18" s="43"/>
      <c r="K18" s="43"/>
      <c r="L18" s="43"/>
      <c r="M18" s="44"/>
      <c r="N18" s="44"/>
      <c r="O18" s="165"/>
      <c r="P18" s="165"/>
      <c r="Q18" s="165"/>
    </row>
    <row r="19" spans="1:17" ht="11.25" customHeight="1" hidden="1">
      <c r="A19" s="82">
        <v>19</v>
      </c>
      <c r="B19" s="147">
        <f>MENU!B19</f>
        <v>0</v>
      </c>
      <c r="C19" s="84" t="s">
        <v>57</v>
      </c>
      <c r="D19" s="46"/>
      <c r="E19" s="68" t="str">
        <f>MENU!E19</f>
        <v>200 férfi pillangó</v>
      </c>
      <c r="F19" s="29"/>
      <c r="G19" s="32"/>
      <c r="H19" s="44"/>
      <c r="I19" s="51">
        <f>MIN('E17'!AO:AO)</f>
        <v>0</v>
      </c>
      <c r="J19" s="43"/>
      <c r="K19" s="43"/>
      <c r="L19" s="43"/>
      <c r="M19" s="44"/>
      <c r="N19" s="44"/>
      <c r="O19" s="165"/>
      <c r="P19" s="165"/>
      <c r="Q19" s="165"/>
    </row>
    <row r="20" spans="1:14" ht="11.25" customHeight="1" hidden="1">
      <c r="A20" s="76">
        <v>20</v>
      </c>
      <c r="B20" s="147">
        <f>MENU!B20</f>
        <v>0</v>
      </c>
      <c r="C20" s="84" t="s">
        <v>58</v>
      </c>
      <c r="D20" s="46"/>
      <c r="E20" s="47" t="str">
        <f>MENU!E20</f>
        <v>200 női pillangó</v>
      </c>
      <c r="F20" s="29"/>
      <c r="G20" s="32"/>
      <c r="H20" s="44"/>
      <c r="I20" s="51">
        <f>MIN('E18'!AO:AO)</f>
        <v>0</v>
      </c>
      <c r="J20" s="43"/>
      <c r="K20" s="43"/>
      <c r="L20" s="43"/>
      <c r="M20" s="43"/>
      <c r="N20" s="43"/>
    </row>
    <row r="21" spans="1:14" ht="11.25" customHeight="1" hidden="1">
      <c r="A21" s="76">
        <v>21</v>
      </c>
      <c r="B21" s="147">
        <f>MENU!B21</f>
        <v>0</v>
      </c>
      <c r="C21" s="84" t="s">
        <v>59</v>
      </c>
      <c r="D21" s="46"/>
      <c r="E21" s="47" t="str">
        <f>MENU!E21</f>
        <v>100 férfi mell</v>
      </c>
      <c r="F21" s="29"/>
      <c r="G21" s="32"/>
      <c r="H21" s="44"/>
      <c r="I21" s="51">
        <f>MIN('E19'!AO:AO)</f>
        <v>0</v>
      </c>
      <c r="J21" s="43"/>
      <c r="K21" s="43"/>
      <c r="L21" s="43"/>
      <c r="M21" s="43"/>
      <c r="N21" s="43"/>
    </row>
    <row r="22" spans="1:14" ht="11.25" customHeight="1" hidden="1">
      <c r="A22" s="82">
        <v>22</v>
      </c>
      <c r="B22" s="147">
        <f>MENU!B22</f>
        <v>0</v>
      </c>
      <c r="C22" s="84" t="s">
        <v>60</v>
      </c>
      <c r="D22" s="46"/>
      <c r="E22" s="47" t="str">
        <f>MENU!E22</f>
        <v>100 női mell</v>
      </c>
      <c r="F22" s="29"/>
      <c r="G22" s="32"/>
      <c r="H22" s="44"/>
      <c r="I22" s="51">
        <f>MIN('E20'!AO:AO)</f>
        <v>0</v>
      </c>
      <c r="J22" s="43"/>
      <c r="K22" s="43"/>
      <c r="L22" s="43"/>
      <c r="M22" s="43"/>
      <c r="N22" s="43"/>
    </row>
    <row r="23" spans="1:14" ht="11.25" customHeight="1" hidden="1">
      <c r="A23" s="76">
        <v>23</v>
      </c>
      <c r="B23" s="147">
        <f>MENU!B23</f>
        <v>0</v>
      </c>
      <c r="C23" s="84" t="s">
        <v>61</v>
      </c>
      <c r="D23" s="46"/>
      <c r="E23" s="47" t="str">
        <f>MENU!E23</f>
        <v>200 férfi gyors</v>
      </c>
      <c r="F23" s="29"/>
      <c r="G23" s="32"/>
      <c r="H23" s="44"/>
      <c r="I23" s="51">
        <f>MIN('E21'!AO:AO)</f>
        <v>0</v>
      </c>
      <c r="J23" s="43"/>
      <c r="K23" s="43"/>
      <c r="L23" s="43"/>
      <c r="M23" s="43"/>
      <c r="N23" s="43"/>
    </row>
    <row r="24" spans="1:14" ht="11.25" customHeight="1" hidden="1">
      <c r="A24" s="76">
        <v>24</v>
      </c>
      <c r="B24" s="147">
        <f>MENU!B24</f>
        <v>0</v>
      </c>
      <c r="C24" s="84" t="s">
        <v>62</v>
      </c>
      <c r="D24" s="46"/>
      <c r="E24" s="47" t="str">
        <f>MENU!E24</f>
        <v>200 női gyors</v>
      </c>
      <c r="F24" s="29"/>
      <c r="G24" s="32"/>
      <c r="H24" s="44"/>
      <c r="I24" s="51">
        <f>MIN('E22'!AO:AO)</f>
        <v>0</v>
      </c>
      <c r="J24" s="43"/>
      <c r="K24" s="43"/>
      <c r="L24" s="43"/>
      <c r="M24" s="43"/>
      <c r="N24" s="43"/>
    </row>
    <row r="25" spans="1:14" ht="11.25" customHeight="1" hidden="1">
      <c r="A25" s="82">
        <v>25</v>
      </c>
      <c r="B25" s="147">
        <f>MENU!B25</f>
        <v>0</v>
      </c>
      <c r="C25" s="84" t="s">
        <v>63</v>
      </c>
      <c r="D25" s="46"/>
      <c r="E25" s="47" t="str">
        <f>MENU!E25</f>
        <v>100 férfi mell - döntő 3.kcs</v>
      </c>
      <c r="F25" s="29"/>
      <c r="G25" s="32"/>
      <c r="H25" s="44"/>
      <c r="I25" s="51">
        <f>MIN('E23'!AO:AO)</f>
        <v>0</v>
      </c>
      <c r="J25" s="43"/>
      <c r="K25" s="43"/>
      <c r="L25" s="43"/>
      <c r="M25" s="43"/>
      <c r="N25" s="43"/>
    </row>
    <row r="26" spans="1:14" ht="11.25" customHeight="1" hidden="1">
      <c r="A26" s="76">
        <v>26</v>
      </c>
      <c r="B26" s="147">
        <f>MENU!B26</f>
        <v>0</v>
      </c>
      <c r="C26" s="84" t="s">
        <v>64</v>
      </c>
      <c r="D26" s="46"/>
      <c r="E26" s="47" t="str">
        <f>MENU!E26</f>
        <v>100 férfi mell - döntő 4.kcs</v>
      </c>
      <c r="F26" s="29"/>
      <c r="G26" s="32"/>
      <c r="H26" s="44"/>
      <c r="I26" s="51">
        <f>MIN('E24'!AO:AO)</f>
        <v>0</v>
      </c>
      <c r="J26" s="43"/>
      <c r="K26" s="43"/>
      <c r="L26" s="43"/>
      <c r="M26" s="43"/>
      <c r="N26" s="43"/>
    </row>
    <row r="27" spans="1:14" ht="11.25" customHeight="1" hidden="1">
      <c r="A27" s="76">
        <v>27</v>
      </c>
      <c r="B27" s="147">
        <f>MENU!B27</f>
        <v>0</v>
      </c>
      <c r="C27" s="84" t="s">
        <v>65</v>
      </c>
      <c r="D27" s="46"/>
      <c r="E27" s="47" t="str">
        <f>MENU!E27</f>
        <v>100 férfi mell - döntő 5-6.kcs</v>
      </c>
      <c r="F27" s="29"/>
      <c r="G27" s="32"/>
      <c r="H27" s="44"/>
      <c r="I27" s="51">
        <f>MIN('E25'!AO:AO)</f>
        <v>0</v>
      </c>
      <c r="J27" s="43"/>
      <c r="K27" s="43"/>
      <c r="L27" s="43"/>
      <c r="M27" s="43"/>
      <c r="N27" s="43"/>
    </row>
    <row r="28" spans="1:14" ht="11.25" customHeight="1" hidden="1">
      <c r="A28" s="82">
        <v>28</v>
      </c>
      <c r="B28" s="147">
        <f>MENU!B28</f>
        <v>0</v>
      </c>
      <c r="C28" s="84" t="s">
        <v>66</v>
      </c>
      <c r="D28" s="46"/>
      <c r="E28" s="47" t="str">
        <f>MENU!E28</f>
        <v>100 női mell - döntő 3.kcs</v>
      </c>
      <c r="F28" s="29"/>
      <c r="G28" s="32"/>
      <c r="H28" s="44"/>
      <c r="I28" s="51">
        <f>MIN('E26'!AO:AO)</f>
        <v>0</v>
      </c>
      <c r="J28" s="43"/>
      <c r="K28" s="43"/>
      <c r="L28" s="43"/>
      <c r="M28" s="43"/>
      <c r="N28" s="43"/>
    </row>
    <row r="29" spans="1:14" ht="11.25" customHeight="1" hidden="1">
      <c r="A29" s="76">
        <v>29</v>
      </c>
      <c r="B29" s="147">
        <f>MENU!B29</f>
        <v>0</v>
      </c>
      <c r="C29" s="84" t="s">
        <v>67</v>
      </c>
      <c r="D29" s="46"/>
      <c r="E29" s="47" t="str">
        <f>MENU!E29</f>
        <v>100 női mell - döntő 4.kcs</v>
      </c>
      <c r="F29" s="29"/>
      <c r="G29" s="32"/>
      <c r="H29" s="44"/>
      <c r="I29" s="51">
        <f>MIN('E27'!AO:AO)</f>
        <v>0</v>
      </c>
      <c r="J29" s="43"/>
      <c r="K29" s="43"/>
      <c r="L29" s="43"/>
      <c r="M29" s="43"/>
      <c r="N29" s="43"/>
    </row>
    <row r="30" spans="1:14" ht="11.25" customHeight="1" hidden="1">
      <c r="A30" s="76">
        <v>30</v>
      </c>
      <c r="B30" s="147">
        <f>MENU!B30</f>
        <v>0</v>
      </c>
      <c r="C30" s="84" t="s">
        <v>68</v>
      </c>
      <c r="D30" s="46"/>
      <c r="E30" s="47" t="str">
        <f>MENU!E30</f>
        <v>100 női mell - döntő 5-6.kcs</v>
      </c>
      <c r="F30" s="29"/>
      <c r="G30" s="32"/>
      <c r="H30" s="44"/>
      <c r="I30" s="51">
        <f>MIN('E28'!AO:AO)</f>
        <v>0</v>
      </c>
      <c r="J30" s="43"/>
      <c r="K30" s="43"/>
      <c r="L30" s="43"/>
      <c r="M30" s="43"/>
      <c r="N30" s="43"/>
    </row>
    <row r="31" spans="1:14" ht="11.25" customHeight="1" hidden="1">
      <c r="A31" s="82">
        <v>31</v>
      </c>
      <c r="B31" s="147">
        <f>MENU!B31</f>
        <v>0</v>
      </c>
      <c r="C31" s="84" t="s">
        <v>69</v>
      </c>
      <c r="D31" s="46"/>
      <c r="E31" s="47" t="str">
        <f>MENU!E31</f>
        <v>100 férfi hát - döntő 3.kcs</v>
      </c>
      <c r="F31" s="29"/>
      <c r="G31" s="32"/>
      <c r="H31" s="44"/>
      <c r="I31" s="51">
        <f>MIN('E29'!AO:AO)</f>
        <v>0</v>
      </c>
      <c r="J31" s="43"/>
      <c r="K31" s="43"/>
      <c r="L31" s="43"/>
      <c r="M31" s="43"/>
      <c r="N31" s="43"/>
    </row>
    <row r="32" spans="1:14" ht="11.25" customHeight="1" hidden="1">
      <c r="A32" s="76">
        <v>32</v>
      </c>
      <c r="B32" s="147">
        <f>MENU!B32</f>
        <v>0</v>
      </c>
      <c r="C32" s="84" t="s">
        <v>70</v>
      </c>
      <c r="D32" s="46"/>
      <c r="E32" s="47" t="str">
        <f>MENU!E32</f>
        <v>100 férfi hát - döntő 4.kcs</v>
      </c>
      <c r="F32" s="29"/>
      <c r="G32" s="32"/>
      <c r="H32" s="44"/>
      <c r="I32" s="51">
        <f>MIN('E30'!AO:AO)</f>
        <v>0</v>
      </c>
      <c r="J32" s="43"/>
      <c r="K32" s="43"/>
      <c r="L32" s="43"/>
      <c r="M32" s="43"/>
      <c r="N32" s="43"/>
    </row>
    <row r="33" spans="1:14" ht="11.25" customHeight="1" hidden="1">
      <c r="A33" s="76">
        <v>33</v>
      </c>
      <c r="B33" s="147">
        <f>MENU!B33</f>
        <v>0</v>
      </c>
      <c r="C33" s="84" t="s">
        <v>77</v>
      </c>
      <c r="D33" s="46"/>
      <c r="E33" s="47" t="str">
        <f>MENU!E33</f>
        <v>100 férfi hát - döntő 5-6.kcs</v>
      </c>
      <c r="F33" s="29"/>
      <c r="G33" s="32"/>
      <c r="H33" s="44"/>
      <c r="I33" s="51">
        <f>MIN('E31'!AO:AO)</f>
        <v>0</v>
      </c>
      <c r="J33" s="43"/>
      <c r="K33" s="43"/>
      <c r="L33" s="43"/>
      <c r="M33" s="43"/>
      <c r="N33" s="43"/>
    </row>
    <row r="34" spans="1:14" ht="11.25" customHeight="1" hidden="1">
      <c r="A34" s="82">
        <v>34</v>
      </c>
      <c r="B34" s="147">
        <f>MENU!B34</f>
        <v>0</v>
      </c>
      <c r="C34" s="84" t="s">
        <v>78</v>
      </c>
      <c r="D34" s="46"/>
      <c r="E34" s="47" t="str">
        <f>MENU!E34</f>
        <v>100 női hát - döntő 3.kcs</v>
      </c>
      <c r="F34" s="29"/>
      <c r="G34" s="32"/>
      <c r="H34" s="44"/>
      <c r="I34" s="51">
        <f>MIN('E32'!AO:AO)</f>
        <v>0</v>
      </c>
      <c r="J34" s="43"/>
      <c r="K34" s="43"/>
      <c r="L34" s="43"/>
      <c r="M34" s="43"/>
      <c r="N34" s="43"/>
    </row>
    <row r="35" spans="1:14" ht="11.25" customHeight="1" hidden="1">
      <c r="A35" s="76">
        <v>35</v>
      </c>
      <c r="B35" s="147">
        <f>MENU!B35</f>
        <v>0</v>
      </c>
      <c r="C35" s="84" t="s">
        <v>79</v>
      </c>
      <c r="D35" s="46"/>
      <c r="E35" s="47" t="str">
        <f>MENU!E35</f>
        <v>100 női hát - döntő 4.kcs</v>
      </c>
      <c r="F35" s="29"/>
      <c r="G35" s="32"/>
      <c r="H35" s="44"/>
      <c r="I35" s="51">
        <f>MIN('E33'!AO:AO)</f>
        <v>0</v>
      </c>
      <c r="J35" s="43"/>
      <c r="K35" s="43"/>
      <c r="L35" s="43"/>
      <c r="M35" s="43"/>
      <c r="N35" s="43"/>
    </row>
    <row r="36" spans="1:14" ht="11.25" customHeight="1" hidden="1">
      <c r="A36" s="76">
        <v>36</v>
      </c>
      <c r="B36" s="147">
        <f>MENU!B36</f>
        <v>0</v>
      </c>
      <c r="C36" s="84" t="s">
        <v>80</v>
      </c>
      <c r="D36" s="46"/>
      <c r="E36" s="47" t="str">
        <f>MENU!E36</f>
        <v>100 női hát - döntő 5-6.kcs</v>
      </c>
      <c r="F36" s="29"/>
      <c r="G36" s="32"/>
      <c r="H36" s="44"/>
      <c r="I36" s="51">
        <f>MIN('E34'!AO:AO)</f>
        <v>0</v>
      </c>
      <c r="J36" s="43"/>
      <c r="K36" s="43"/>
      <c r="L36" s="43"/>
      <c r="M36" s="43"/>
      <c r="N36" s="43"/>
    </row>
    <row r="37" spans="1:14" ht="11.25" customHeight="1" hidden="1">
      <c r="A37" s="82">
        <v>37</v>
      </c>
      <c r="B37" s="147">
        <f>MENU!B37</f>
        <v>0</v>
      </c>
      <c r="C37" s="84" t="s">
        <v>81</v>
      </c>
      <c r="D37" s="46"/>
      <c r="E37" s="47" t="str">
        <f>MENU!E37</f>
        <v>100 férfi pillangó - döntő 3.kcs</v>
      </c>
      <c r="F37" s="29"/>
      <c r="G37" s="32"/>
      <c r="H37" s="44"/>
      <c r="I37" s="51">
        <f>MIN('E35'!AO:AO)</f>
        <v>0</v>
      </c>
      <c r="J37" s="43"/>
      <c r="K37" s="43"/>
      <c r="L37" s="43"/>
      <c r="M37" s="43"/>
      <c r="N37" s="43"/>
    </row>
    <row r="38" spans="1:14" ht="11.25" customHeight="1" hidden="1">
      <c r="A38" s="76">
        <v>38</v>
      </c>
      <c r="B38" s="147">
        <f>MENU!B38</f>
        <v>0</v>
      </c>
      <c r="C38" s="84" t="s">
        <v>82</v>
      </c>
      <c r="D38" s="46"/>
      <c r="E38" s="47" t="str">
        <f>MENU!E38</f>
        <v>100 férfi pillangó - döntő 4.kcs</v>
      </c>
      <c r="F38" s="29"/>
      <c r="G38" s="32"/>
      <c r="H38" s="44"/>
      <c r="I38" s="51">
        <f>MIN('E36'!AO:AO)</f>
        <v>0</v>
      </c>
      <c r="J38" s="43"/>
      <c r="K38" s="43"/>
      <c r="L38" s="43"/>
      <c r="M38" s="43"/>
      <c r="N38" s="43"/>
    </row>
    <row r="39" spans="1:14" ht="11.25" customHeight="1" hidden="1">
      <c r="A39" s="76">
        <v>39</v>
      </c>
      <c r="B39" s="147">
        <f>MENU!B39</f>
        <v>0</v>
      </c>
      <c r="C39" s="84" t="s">
        <v>83</v>
      </c>
      <c r="D39" s="46"/>
      <c r="E39" s="47" t="str">
        <f>MENU!E39</f>
        <v>100 férfi pillangó - döntő 5-6.kcs</v>
      </c>
      <c r="F39" s="29"/>
      <c r="G39" s="32"/>
      <c r="H39" s="44"/>
      <c r="I39" s="51">
        <f>MIN('E37'!AO:AO)</f>
        <v>0</v>
      </c>
      <c r="J39" s="43"/>
      <c r="K39" s="43"/>
      <c r="L39" s="43"/>
      <c r="M39" s="43"/>
      <c r="N39" s="43"/>
    </row>
    <row r="40" spans="1:14" ht="11.25" customHeight="1" hidden="1">
      <c r="A40" s="82">
        <v>40</v>
      </c>
      <c r="B40" s="147">
        <f>MENU!B40</f>
        <v>0</v>
      </c>
      <c r="C40" s="84" t="s">
        <v>84</v>
      </c>
      <c r="D40" s="46"/>
      <c r="E40" s="47" t="str">
        <f>MENU!E40</f>
        <v>100 női pillangó - döntő 3.kcs</v>
      </c>
      <c r="F40" s="29"/>
      <c r="G40" s="32"/>
      <c r="H40" s="44"/>
      <c r="I40" s="51">
        <f>MIN('E38'!AO:AO)</f>
        <v>0</v>
      </c>
      <c r="J40" s="43"/>
      <c r="K40" s="43"/>
      <c r="L40" s="43"/>
      <c r="M40" s="43"/>
      <c r="N40" s="43"/>
    </row>
    <row r="41" spans="1:14" ht="11.25" customHeight="1" hidden="1">
      <c r="A41" s="76">
        <v>41</v>
      </c>
      <c r="B41" s="147">
        <f>MENU!B41</f>
        <v>0</v>
      </c>
      <c r="C41" s="84" t="s">
        <v>85</v>
      </c>
      <c r="D41" s="46"/>
      <c r="E41" s="47" t="str">
        <f>MENU!E41</f>
        <v>100 női pillangó - döntő 4.kcs</v>
      </c>
      <c r="F41" s="29"/>
      <c r="G41" s="32"/>
      <c r="H41" s="44"/>
      <c r="I41" s="51">
        <f>MIN('E39'!AO:AO)</f>
        <v>0</v>
      </c>
      <c r="J41" s="43"/>
      <c r="K41" s="43"/>
      <c r="L41" s="43"/>
      <c r="M41" s="43"/>
      <c r="N41" s="43"/>
    </row>
    <row r="42" spans="1:14" ht="11.25" customHeight="1" hidden="1">
      <c r="A42" s="76">
        <v>42</v>
      </c>
      <c r="B42" s="147">
        <f>MENU!B42</f>
        <v>0</v>
      </c>
      <c r="C42" s="84" t="s">
        <v>86</v>
      </c>
      <c r="D42" s="46"/>
      <c r="E42" s="47" t="str">
        <f>MENU!E42</f>
        <v>100 női pillangó - döntő 5-6.kcs</v>
      </c>
      <c r="F42" s="29"/>
      <c r="G42" s="32"/>
      <c r="H42" s="44"/>
      <c r="I42" s="51">
        <f>MIN('E40'!AO:AO)</f>
        <v>0</v>
      </c>
      <c r="J42" s="43"/>
      <c r="K42" s="43"/>
      <c r="L42" s="43"/>
      <c r="M42" s="43"/>
      <c r="N42" s="43"/>
    </row>
    <row r="43" spans="1:14" ht="11.25" customHeight="1" hidden="1">
      <c r="A43" s="82">
        <v>43</v>
      </c>
      <c r="B43" s="147">
        <f>MENU!B43</f>
        <v>0</v>
      </c>
      <c r="C43" s="84" t="s">
        <v>87</v>
      </c>
      <c r="D43" s="46"/>
      <c r="E43" s="47" t="str">
        <f>MENU!E43</f>
        <v>200 férfi vegyes - döntő 6.kcs</v>
      </c>
      <c r="F43" s="29"/>
      <c r="G43" s="32"/>
      <c r="H43" s="44"/>
      <c r="I43" s="51">
        <f>MIN('E41'!AO:AO)</f>
        <v>0</v>
      </c>
      <c r="J43" s="43"/>
      <c r="K43" s="43"/>
      <c r="L43" s="43"/>
      <c r="M43" s="43"/>
      <c r="N43" s="43"/>
    </row>
    <row r="44" spans="1:14" ht="11.25" customHeight="1" hidden="1">
      <c r="A44" s="76">
        <v>44</v>
      </c>
      <c r="B44" s="147">
        <f>MENU!B44</f>
        <v>0</v>
      </c>
      <c r="C44" s="84" t="s">
        <v>88</v>
      </c>
      <c r="D44" s="46"/>
      <c r="E44" s="47" t="str">
        <f>MENU!E44</f>
        <v>200 női vegyes - döntő 6.kcs</v>
      </c>
      <c r="F44" s="29"/>
      <c r="G44" s="32"/>
      <c r="H44" s="44"/>
      <c r="I44" s="51">
        <f>MIN('E42'!AO:AO)</f>
        <v>0</v>
      </c>
      <c r="J44" s="43"/>
      <c r="K44" s="43"/>
      <c r="L44" s="43"/>
      <c r="M44" s="43"/>
      <c r="N44" s="43"/>
    </row>
    <row r="45" spans="1:14" ht="11.25" customHeight="1" hidden="1">
      <c r="A45" s="76">
        <v>45</v>
      </c>
      <c r="B45" s="147">
        <f>MENU!B45</f>
        <v>0</v>
      </c>
      <c r="C45" s="84" t="s">
        <v>89</v>
      </c>
      <c r="D45" s="46"/>
      <c r="E45" s="47">
        <f>MENU!E45</f>
        <v>43</v>
      </c>
      <c r="F45" s="29"/>
      <c r="G45" s="32"/>
      <c r="H45" s="44"/>
      <c r="I45" s="51">
        <f>MIN('E43'!AO:AO)</f>
        <v>0</v>
      </c>
      <c r="J45" s="43"/>
      <c r="K45" s="43"/>
      <c r="L45" s="43"/>
      <c r="M45" s="43"/>
      <c r="N45" s="43"/>
    </row>
    <row r="46" spans="1:14" ht="11.25" customHeight="1" hidden="1">
      <c r="A46" s="82">
        <v>46</v>
      </c>
      <c r="B46" s="147">
        <f>MENU!B46</f>
        <v>0</v>
      </c>
      <c r="C46" s="84" t="s">
        <v>90</v>
      </c>
      <c r="D46" s="46"/>
      <c r="E46" s="47">
        <f>MENU!E46</f>
        <v>44</v>
      </c>
      <c r="F46" s="29"/>
      <c r="G46" s="32"/>
      <c r="H46" s="44"/>
      <c r="I46" s="51">
        <f>MIN('E44'!AO:AO)</f>
        <v>0</v>
      </c>
      <c r="J46" s="43"/>
      <c r="K46" s="43"/>
      <c r="L46" s="43"/>
      <c r="M46" s="43"/>
      <c r="N46" s="43"/>
    </row>
    <row r="47" spans="1:14" ht="11.25" customHeight="1" hidden="1">
      <c r="A47" s="76">
        <v>47</v>
      </c>
      <c r="B47" s="147">
        <f>MENU!B47</f>
        <v>0</v>
      </c>
      <c r="C47" s="84" t="s">
        <v>91</v>
      </c>
      <c r="D47" s="46"/>
      <c r="E47" s="47">
        <f>MENU!E47</f>
        <v>45</v>
      </c>
      <c r="F47" s="29"/>
      <c r="G47" s="32"/>
      <c r="H47" s="44"/>
      <c r="I47" s="51">
        <f>MIN('E45'!AO:AO)</f>
        <v>0</v>
      </c>
      <c r="J47" s="43"/>
      <c r="K47" s="43"/>
      <c r="L47" s="43"/>
      <c r="M47" s="43"/>
      <c r="N47" s="43"/>
    </row>
    <row r="48" spans="1:14" ht="11.25" customHeight="1" hidden="1">
      <c r="A48" s="76">
        <v>48</v>
      </c>
      <c r="B48" s="147">
        <f>MENU!B48</f>
        <v>0</v>
      </c>
      <c r="C48" s="84" t="s">
        <v>92</v>
      </c>
      <c r="D48" s="46"/>
      <c r="E48" s="47">
        <f>MENU!E48</f>
        <v>46</v>
      </c>
      <c r="F48" s="29"/>
      <c r="G48" s="32"/>
      <c r="H48" s="44"/>
      <c r="I48" s="51">
        <f>MIN('E46'!AO:AO)</f>
        <v>0</v>
      </c>
      <c r="J48" s="43"/>
      <c r="K48" s="43"/>
      <c r="L48" s="43"/>
      <c r="M48" s="43"/>
      <c r="N48" s="43"/>
    </row>
    <row r="49" spans="1:14" ht="11.25" customHeight="1" hidden="1">
      <c r="A49" s="82">
        <v>49</v>
      </c>
      <c r="B49" s="147">
        <f>MENU!B49</f>
        <v>0</v>
      </c>
      <c r="C49" s="84" t="s">
        <v>93</v>
      </c>
      <c r="D49" s="46"/>
      <c r="E49" s="47">
        <f>MENU!E49</f>
        <v>47</v>
      </c>
      <c r="F49" s="29"/>
      <c r="G49" s="32"/>
      <c r="H49" s="44"/>
      <c r="I49" s="51">
        <f>MIN('E47'!AO:AO)</f>
        <v>0</v>
      </c>
      <c r="J49" s="43"/>
      <c r="K49" s="43"/>
      <c r="L49" s="43"/>
      <c r="M49" s="43"/>
      <c r="N49" s="43"/>
    </row>
    <row r="50" spans="1:14" ht="11.25" customHeight="1" hidden="1">
      <c r="A50" s="76">
        <v>50</v>
      </c>
      <c r="B50" s="147">
        <f>MENU!B50</f>
        <v>0</v>
      </c>
      <c r="C50" s="84" t="s">
        <v>94</v>
      </c>
      <c r="D50" s="46"/>
      <c r="E50" s="47">
        <f>MENU!E50</f>
        <v>48</v>
      </c>
      <c r="F50" s="29"/>
      <c r="G50" s="32"/>
      <c r="H50" s="44"/>
      <c r="I50" s="51">
        <f>MIN('E48'!AO:AO)</f>
        <v>0</v>
      </c>
      <c r="J50" s="43"/>
      <c r="K50" s="43"/>
      <c r="L50" s="43"/>
      <c r="M50" s="43"/>
      <c r="N50" s="43"/>
    </row>
    <row r="51" spans="1:14" ht="30" customHeight="1">
      <c r="A51" s="76">
        <v>51</v>
      </c>
      <c r="B51" s="54"/>
      <c r="C51" s="57"/>
      <c r="D51" s="43"/>
      <c r="E51" s="75"/>
      <c r="F51" s="43"/>
      <c r="G51" s="44"/>
      <c r="H51" s="44"/>
      <c r="I51" s="52"/>
      <c r="J51" s="43"/>
      <c r="K51" s="43"/>
      <c r="L51" s="43"/>
      <c r="M51" s="43"/>
      <c r="N51" s="43"/>
    </row>
    <row r="52" spans="2:14" ht="209.25" customHeight="1">
      <c r="B52" s="54"/>
      <c r="C52" s="57"/>
      <c r="D52" s="43"/>
      <c r="E52" s="75"/>
      <c r="F52" s="43"/>
      <c r="G52" s="43"/>
      <c r="H52" s="43"/>
      <c r="I52" s="50"/>
      <c r="J52" s="43"/>
      <c r="K52" s="43"/>
      <c r="L52" s="43"/>
      <c r="M52" s="43"/>
      <c r="N52" s="43"/>
    </row>
  </sheetData>
  <hyperlinks>
    <hyperlink ref="E3" location="'E1'!A1" display="'E1'!A1"/>
    <hyperlink ref="E18:E32" location="'E4'!A1" display="'E4'!A1"/>
    <hyperlink ref="E32" location="'E30'!A1" display="'E30'!A1"/>
    <hyperlink ref="E31" location="'E29'!A1" display="'E29'!A1"/>
    <hyperlink ref="E30" location="'E28'!A1" display="'E28'!A1"/>
    <hyperlink ref="E29" location="'E27'!A1" display="'E27'!A1"/>
    <hyperlink ref="E28" location="'E26'!A1" display="'E26'!A1"/>
    <hyperlink ref="E27" location="'E25'!A1" display="'E25'!A1"/>
    <hyperlink ref="E26" location="'E24'!A1" display="'E24'!A1"/>
    <hyperlink ref="E8" location="'E6'!A1" display="'E6'!A1"/>
    <hyperlink ref="E9" location="'E7'!A1" display="'E7'!A1"/>
    <hyperlink ref="E10" location="'E8'!A1" display="'E8'!A1"/>
    <hyperlink ref="E11" location="'E9'!A1" display="'E9'!A1"/>
    <hyperlink ref="E12" location="'E10'!A1" display="'E10'!A1"/>
    <hyperlink ref="E13" location="'E11'!A1" display="'E11'!A1"/>
    <hyperlink ref="E14" location="'E12'!A1" display="'E12'!A1"/>
    <hyperlink ref="E15" location="'E13'!A1" display="'E13'!A1"/>
    <hyperlink ref="E16" location="'E14'!A1" display="'E14'!A1"/>
    <hyperlink ref="E17" location="'E15'!A1" display="'E15'!A1"/>
    <hyperlink ref="E18" location="'E16'!A1" display="'E16'!A1"/>
    <hyperlink ref="E19" location="'E17'!A1" display="'E17'!A1"/>
    <hyperlink ref="E20" location="'E18'!A1" display="'E18'!A1"/>
    <hyperlink ref="E21" location="'E19'!A1" display="'E19'!A1"/>
    <hyperlink ref="E22" location="'E20'!A1" display="'E20'!A1"/>
    <hyperlink ref="E23" location="'E21'!A1" display="'E21'!A1"/>
    <hyperlink ref="E24" location="'E22'!A1" display="'E22'!A1"/>
    <hyperlink ref="E25" location="'E23'!A1" display="'E23'!A1"/>
    <hyperlink ref="E6" location="'E4'!A1" display="'E4'!A1"/>
    <hyperlink ref="E5" location="'E3'!A1" display="'E3'!A1"/>
    <hyperlink ref="E4" location="'E2'!A1" display="'E2'!A1"/>
    <hyperlink ref="E7" location="'E5'!A1" display="'E5'!A1"/>
    <hyperlink ref="K6" location="részeredmény!A1" display="részeredmény!A1"/>
    <hyperlink ref="E33" location="'E31'!A1" display="'E31'!A1"/>
    <hyperlink ref="E34" location="'E32'!A1" display="'E32'!A1"/>
    <hyperlink ref="E35" location="'E33'!A1" display="'E33'!A1"/>
    <hyperlink ref="E36" location="'E34'!A1" display="'E34'!A1"/>
    <hyperlink ref="E37" location="'E35'!A1" display="'E35'!A1"/>
    <hyperlink ref="E38" location="'E36'!A1" display="'E36'!A1"/>
    <hyperlink ref="E39" location="'E37'!A1" display="'E37'!A1"/>
    <hyperlink ref="E40" location="'E38'!A1" display="'E38'!A1"/>
    <hyperlink ref="E41" location="'E39'!A1" display="'E39'!A1"/>
    <hyperlink ref="E42" location="'E40'!A1" display="'E40'!A1"/>
    <hyperlink ref="E43" location="'E41'!A1" display="'E41'!A1"/>
    <hyperlink ref="E44" location="'E42'!A1" display="'E42'!A1"/>
    <hyperlink ref="E45" location="'E43'!A1" display="'E43'!A1"/>
    <hyperlink ref="E46" location="'E44'!A1" display="'E44'!A1"/>
    <hyperlink ref="E47" location="'E45'!A1" display="'E45'!A1"/>
    <hyperlink ref="E48" location="'E46'!A1" display="'E46'!A1"/>
    <hyperlink ref="E49" location="'E47'!A1" display="'E47'!A1"/>
    <hyperlink ref="E50" location="'E48'!A1" display="'E48'!A1"/>
    <hyperlink ref="K1" location="MENU!A1" display="RAJTLISTÁK / STARTLIST"/>
    <hyperlink ref="K3" location="időrend!A1" display="időrend / schedule"/>
    <hyperlink ref="K7" location="rng1!A1" display="ranglista - 1"/>
    <hyperlink ref="K8" location="rng2!A1" display="ranglista - 2"/>
    <hyperlink ref="K9" location="rng3!A1" display="ranglista - 3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3.xml><?xml version="1.0" encoding="utf-8"?>
<worksheet xmlns="http://schemas.openxmlformats.org/spreadsheetml/2006/main" xmlns:r="http://schemas.openxmlformats.org/officeDocument/2006/relationships">
  <sheetPr codeName="Munka104"/>
  <dimension ref="A1:I458"/>
  <sheetViews>
    <sheetView showRowColHeaders="0" defaultGridColor="0" zoomScale="130" zoomScaleNormal="130" colorId="22" workbookViewId="0" topLeftCell="A1">
      <pane xSplit="22" ySplit="2" topLeftCell="W3" activePane="bottomRight" state="frozen"/>
      <selection pane="topLeft" activeCell="A1" sqref="A1"/>
      <selection pane="topRight" activeCell="W1" sqref="W1"/>
      <selection pane="bottomLeft" activeCell="A3" sqref="A3"/>
      <selection pane="bottomRight" activeCell="A1" sqref="A1:I1"/>
    </sheetView>
  </sheetViews>
  <sheetFormatPr defaultColWidth="9.140625" defaultRowHeight="12.75"/>
  <cols>
    <col min="1" max="1" width="4.8515625" style="159" customWidth="1"/>
    <col min="2" max="2" width="25.421875" style="218" customWidth="1"/>
    <col min="3" max="3" width="6.57421875" style="219" customWidth="1"/>
    <col min="4" max="4" width="2.00390625" style="218" hidden="1" customWidth="1"/>
    <col min="5" max="5" width="30.421875" style="163" customWidth="1"/>
    <col min="6" max="6" width="0" style="156" hidden="1" customWidth="1"/>
    <col min="7" max="7" width="8.00390625" style="159" customWidth="1"/>
    <col min="8" max="8" width="7.140625" style="160" bestFit="1" customWidth="1"/>
    <col min="9" max="9" width="29.00390625" style="161" customWidth="1"/>
    <col min="10" max="16384" width="9.140625" style="156" customWidth="1"/>
  </cols>
  <sheetData>
    <row r="1" spans="1:9" ht="11.25">
      <c r="A1" s="256" t="s">
        <v>114</v>
      </c>
      <c r="B1" s="257"/>
      <c r="C1" s="257"/>
      <c r="D1" s="257"/>
      <c r="E1" s="257"/>
      <c r="F1" s="257"/>
      <c r="G1" s="257"/>
      <c r="H1" s="257"/>
      <c r="I1" s="257"/>
    </row>
    <row r="2" spans="1:9" ht="11.25">
      <c r="A2" s="164"/>
      <c r="B2" s="162" t="s">
        <v>105</v>
      </c>
      <c r="C2" s="162" t="s">
        <v>115</v>
      </c>
      <c r="D2" s="162"/>
      <c r="E2" s="217" t="s">
        <v>101</v>
      </c>
      <c r="F2" s="157"/>
      <c r="G2" s="157" t="s">
        <v>116</v>
      </c>
      <c r="H2" s="158" t="s">
        <v>117</v>
      </c>
      <c r="I2" s="157" t="s">
        <v>33</v>
      </c>
    </row>
    <row r="3" spans="2:9" ht="11.25">
      <c r="B3" s="218" t="s">
        <v>186</v>
      </c>
      <c r="C3" s="219">
        <v>1995</v>
      </c>
      <c r="D3" s="218">
        <v>1</v>
      </c>
      <c r="E3" s="163" t="s">
        <v>159</v>
      </c>
      <c r="F3" s="156" t="s">
        <v>132</v>
      </c>
      <c r="G3" s="159">
        <v>1</v>
      </c>
      <c r="H3" s="160">
        <v>4360</v>
      </c>
      <c r="I3" s="161" t="str">
        <f>IF(G3="","",VLOOKUP(G3+2,MENU!$A:$XFD,5))</f>
        <v>400 férfi gyors</v>
      </c>
    </row>
    <row r="4" spans="2:9" ht="11.25">
      <c r="B4" s="218" t="s">
        <v>187</v>
      </c>
      <c r="C4" s="219">
        <v>1997</v>
      </c>
      <c r="D4" s="218">
        <v>1</v>
      </c>
      <c r="E4" s="163" t="s">
        <v>131</v>
      </c>
      <c r="F4" s="156" t="s">
        <v>137</v>
      </c>
      <c r="G4" s="159">
        <v>1</v>
      </c>
      <c r="H4" s="160">
        <v>4423</v>
      </c>
      <c r="I4" s="161" t="str">
        <f>IF(G4="","",VLOOKUP(G4+2,MENU!$A:$XFD,5))</f>
        <v>400 férfi gyors</v>
      </c>
    </row>
    <row r="5" spans="2:9" ht="11.25">
      <c r="B5" s="218" t="s">
        <v>185</v>
      </c>
      <c r="C5" s="219">
        <v>1997</v>
      </c>
      <c r="D5" s="218">
        <v>1</v>
      </c>
      <c r="E5" s="163" t="s">
        <v>139</v>
      </c>
      <c r="F5" s="156" t="s">
        <v>137</v>
      </c>
      <c r="G5" s="159">
        <v>1</v>
      </c>
      <c r="H5" s="160">
        <v>4475</v>
      </c>
      <c r="I5" s="161" t="str">
        <f>IF(G5="","",VLOOKUP(G5+2,MENU!$A:$XFD,5))</f>
        <v>400 férfi gyors</v>
      </c>
    </row>
    <row r="6" spans="2:9" ht="11.25">
      <c r="B6" s="218" t="s">
        <v>188</v>
      </c>
      <c r="C6" s="219">
        <v>1995</v>
      </c>
      <c r="D6" s="218">
        <v>1</v>
      </c>
      <c r="E6" s="163" t="s">
        <v>159</v>
      </c>
      <c r="F6" s="156" t="s">
        <v>132</v>
      </c>
      <c r="G6" s="159">
        <v>1</v>
      </c>
      <c r="H6" s="160">
        <v>4495</v>
      </c>
      <c r="I6" s="161" t="str">
        <f>IF(G6="","",VLOOKUP(G6+2,MENU!$A:$XFD,5))</f>
        <v>400 férfi gyors</v>
      </c>
    </row>
    <row r="7" spans="2:9" ht="11.25">
      <c r="B7" s="218" t="s">
        <v>184</v>
      </c>
      <c r="C7" s="219">
        <v>1995</v>
      </c>
      <c r="D7" s="218">
        <v>1</v>
      </c>
      <c r="E7" s="163" t="s">
        <v>159</v>
      </c>
      <c r="F7" s="156" t="s">
        <v>132</v>
      </c>
      <c r="G7" s="159">
        <v>1</v>
      </c>
      <c r="H7" s="160">
        <v>4500</v>
      </c>
      <c r="I7" s="161" t="str">
        <f>IF(G7="","",VLOOKUP(G7+2,MENU!$A:$XFD,5))</f>
        <v>400 férfi gyors</v>
      </c>
    </row>
    <row r="8" spans="2:9" ht="11.25">
      <c r="B8" s="218" t="s">
        <v>189</v>
      </c>
      <c r="C8" s="219">
        <v>1998</v>
      </c>
      <c r="D8" s="218">
        <v>1</v>
      </c>
      <c r="E8" s="163" t="s">
        <v>183</v>
      </c>
      <c r="F8" s="156" t="s">
        <v>137</v>
      </c>
      <c r="G8" s="159">
        <v>1</v>
      </c>
      <c r="H8" s="160">
        <v>4510</v>
      </c>
      <c r="I8" s="161" t="str">
        <f>IF(G8="","",VLOOKUP(G8+2,MENU!$A:$XFD,5))</f>
        <v>400 férfi gyors</v>
      </c>
    </row>
    <row r="9" spans="2:9" ht="11.25">
      <c r="B9" s="218" t="s">
        <v>182</v>
      </c>
      <c r="C9" s="219">
        <v>1997</v>
      </c>
      <c r="D9" s="218">
        <v>1</v>
      </c>
      <c r="E9" s="163" t="s">
        <v>183</v>
      </c>
      <c r="F9" s="156" t="s">
        <v>137</v>
      </c>
      <c r="G9" s="159">
        <v>1</v>
      </c>
      <c r="H9" s="160">
        <v>4515</v>
      </c>
      <c r="I9" s="161" t="str">
        <f>IF(G9="","",VLOOKUP(G9+2,MENU!$A:$XFD,5))</f>
        <v>400 férfi gyors</v>
      </c>
    </row>
    <row r="10" spans="2:9" ht="11.25">
      <c r="B10" s="218" t="s">
        <v>190</v>
      </c>
      <c r="C10" s="219">
        <v>1996</v>
      </c>
      <c r="D10" s="218">
        <v>1</v>
      </c>
      <c r="E10" s="163" t="s">
        <v>139</v>
      </c>
      <c r="F10" s="156" t="s">
        <v>132</v>
      </c>
      <c r="G10" s="159">
        <v>1</v>
      </c>
      <c r="H10" s="160">
        <v>4542</v>
      </c>
      <c r="I10" s="161" t="str">
        <f>IF(G10="","",VLOOKUP(G10+2,MENU!$A:$XFD,5))</f>
        <v>400 férfi gyors</v>
      </c>
    </row>
    <row r="11" spans="2:9" ht="11.25">
      <c r="B11" s="218" t="s">
        <v>177</v>
      </c>
      <c r="C11" s="219">
        <v>1996</v>
      </c>
      <c r="D11" s="218">
        <v>1</v>
      </c>
      <c r="E11" s="163" t="s">
        <v>139</v>
      </c>
      <c r="F11" s="156" t="s">
        <v>132</v>
      </c>
      <c r="G11" s="159">
        <v>1</v>
      </c>
      <c r="H11" s="160">
        <v>4555</v>
      </c>
      <c r="I11" s="161" t="str">
        <f>IF(G11="","",VLOOKUP(G11+2,MENU!$A:$XFD,5))</f>
        <v>400 férfi gyors</v>
      </c>
    </row>
    <row r="12" spans="2:9" ht="11.25">
      <c r="B12" s="218" t="s">
        <v>178</v>
      </c>
      <c r="C12" s="219">
        <v>1993</v>
      </c>
      <c r="D12" s="218">
        <v>1</v>
      </c>
      <c r="E12" s="163" t="s">
        <v>159</v>
      </c>
      <c r="F12" s="156" t="s">
        <v>166</v>
      </c>
      <c r="G12" s="159">
        <v>1</v>
      </c>
      <c r="H12" s="160">
        <v>4568</v>
      </c>
      <c r="I12" s="161" t="str">
        <f>IF(G12="","",VLOOKUP(G12+2,MENU!$A:$XFD,5))</f>
        <v>400 férfi gyors</v>
      </c>
    </row>
    <row r="13" spans="2:9" ht="11.25">
      <c r="B13" s="218" t="s">
        <v>176</v>
      </c>
      <c r="C13" s="219">
        <v>1996</v>
      </c>
      <c r="D13" s="218">
        <v>1</v>
      </c>
      <c r="E13" s="163" t="s">
        <v>146</v>
      </c>
      <c r="F13" s="156" t="s">
        <v>132</v>
      </c>
      <c r="G13" s="159">
        <v>1</v>
      </c>
      <c r="H13" s="160">
        <v>4570</v>
      </c>
      <c r="I13" s="161" t="str">
        <f>IF(G13="","",VLOOKUP(G13+2,MENU!$A:$XFD,5))</f>
        <v>400 férfi gyors</v>
      </c>
    </row>
    <row r="14" spans="2:9" ht="11.25">
      <c r="B14" s="218" t="s">
        <v>179</v>
      </c>
      <c r="C14" s="219">
        <v>1998</v>
      </c>
      <c r="D14" s="218">
        <v>1</v>
      </c>
      <c r="E14" s="163" t="s">
        <v>144</v>
      </c>
      <c r="F14" s="156" t="s">
        <v>137</v>
      </c>
      <c r="G14" s="159">
        <v>1</v>
      </c>
      <c r="H14" s="160">
        <v>4578</v>
      </c>
      <c r="I14" s="161" t="str">
        <f>IF(G14="","",VLOOKUP(G14+2,MENU!$A:$XFD,5))</f>
        <v>400 férfi gyors</v>
      </c>
    </row>
    <row r="15" spans="2:9" ht="11.25">
      <c r="B15" s="218" t="s">
        <v>175</v>
      </c>
      <c r="C15" s="219">
        <v>1996</v>
      </c>
      <c r="D15" s="218">
        <v>1</v>
      </c>
      <c r="E15" s="163" t="s">
        <v>163</v>
      </c>
      <c r="F15" s="156" t="s">
        <v>132</v>
      </c>
      <c r="G15" s="159">
        <v>1</v>
      </c>
      <c r="H15" s="160">
        <v>5000</v>
      </c>
      <c r="I15" s="161" t="str">
        <f>IF(G15="","",VLOOKUP(G15+2,MENU!$A:$XFD,5))</f>
        <v>400 férfi gyors</v>
      </c>
    </row>
    <row r="16" spans="2:9" ht="11.25">
      <c r="B16" s="218" t="s">
        <v>180</v>
      </c>
      <c r="C16" s="219">
        <v>1999</v>
      </c>
      <c r="D16" s="218">
        <v>1</v>
      </c>
      <c r="E16" s="163" t="s">
        <v>154</v>
      </c>
      <c r="F16" s="156" t="s">
        <v>134</v>
      </c>
      <c r="G16" s="159">
        <v>1</v>
      </c>
      <c r="H16" s="160">
        <v>5010</v>
      </c>
      <c r="I16" s="161" t="str">
        <f>IF(G16="","",VLOOKUP(G16+2,MENU!$A:$XFD,5))</f>
        <v>400 férfi gyors</v>
      </c>
    </row>
    <row r="17" spans="2:9" ht="11.25">
      <c r="B17" s="218" t="s">
        <v>174</v>
      </c>
      <c r="C17" s="219">
        <v>1996</v>
      </c>
      <c r="D17" s="218">
        <v>1</v>
      </c>
      <c r="E17" s="163" t="s">
        <v>159</v>
      </c>
      <c r="F17" s="156" t="s">
        <v>132</v>
      </c>
      <c r="G17" s="159">
        <v>1</v>
      </c>
      <c r="H17" s="160">
        <v>5021</v>
      </c>
      <c r="I17" s="161" t="str">
        <f>IF(G17="","",VLOOKUP(G17+2,MENU!$A:$XFD,5))</f>
        <v>400 férfi gyors</v>
      </c>
    </row>
    <row r="18" spans="2:9" ht="11.25">
      <c r="B18" s="218" t="s">
        <v>181</v>
      </c>
      <c r="C18" s="219">
        <v>1999</v>
      </c>
      <c r="D18" s="218">
        <v>1</v>
      </c>
      <c r="E18" s="163" t="s">
        <v>163</v>
      </c>
      <c r="F18" s="156" t="s">
        <v>134</v>
      </c>
      <c r="G18" s="159">
        <v>1</v>
      </c>
      <c r="H18" s="160">
        <v>5040</v>
      </c>
      <c r="I18" s="161" t="str">
        <f>IF(G18="","",VLOOKUP(G18+2,MENU!$A:$XFD,5))</f>
        <v>400 férfi gyors</v>
      </c>
    </row>
    <row r="19" spans="2:9" ht="11.25">
      <c r="B19" s="218" t="s">
        <v>169</v>
      </c>
      <c r="C19" s="219">
        <v>1998</v>
      </c>
      <c r="D19" s="218">
        <v>1</v>
      </c>
      <c r="E19" s="163" t="s">
        <v>131</v>
      </c>
      <c r="F19" s="156" t="s">
        <v>137</v>
      </c>
      <c r="G19" s="159">
        <v>1</v>
      </c>
      <c r="H19" s="160">
        <v>5064</v>
      </c>
      <c r="I19" s="161" t="str">
        <f>IF(G19="","",VLOOKUP(G19+2,MENU!$A:$XFD,5))</f>
        <v>400 férfi gyors</v>
      </c>
    </row>
    <row r="20" spans="2:9" ht="11.25">
      <c r="B20" s="218" t="s">
        <v>170</v>
      </c>
      <c r="C20" s="219">
        <v>1997</v>
      </c>
      <c r="D20" s="218">
        <v>1</v>
      </c>
      <c r="E20" s="163" t="s">
        <v>139</v>
      </c>
      <c r="F20" s="156" t="s">
        <v>137</v>
      </c>
      <c r="G20" s="159">
        <v>1</v>
      </c>
      <c r="H20" s="160">
        <v>5078</v>
      </c>
      <c r="I20" s="161" t="str">
        <f>IF(G20="","",VLOOKUP(G20+2,MENU!$A:$XFD,5))</f>
        <v>400 férfi gyors</v>
      </c>
    </row>
    <row r="21" spans="2:9" ht="11.25">
      <c r="B21" s="218" t="s">
        <v>168</v>
      </c>
      <c r="C21" s="219">
        <v>1997</v>
      </c>
      <c r="D21" s="218">
        <v>1</v>
      </c>
      <c r="E21" s="163" t="s">
        <v>159</v>
      </c>
      <c r="F21" s="156" t="s">
        <v>137</v>
      </c>
      <c r="G21" s="159">
        <v>1</v>
      </c>
      <c r="H21" s="160">
        <v>5088</v>
      </c>
      <c r="I21" s="161" t="str">
        <f>IF(G21="","",VLOOKUP(G21+2,MENU!$A:$XFD,5))</f>
        <v>400 férfi gyors</v>
      </c>
    </row>
    <row r="22" spans="2:9" ht="11.25">
      <c r="B22" s="218" t="s">
        <v>171</v>
      </c>
      <c r="C22" s="219">
        <v>1998</v>
      </c>
      <c r="D22" s="218">
        <v>1</v>
      </c>
      <c r="E22" s="163" t="s">
        <v>146</v>
      </c>
      <c r="F22" s="156" t="s">
        <v>137</v>
      </c>
      <c r="G22" s="159">
        <v>1</v>
      </c>
      <c r="H22" s="160">
        <v>5090</v>
      </c>
      <c r="I22" s="161" t="str">
        <f>IF(G22="","",VLOOKUP(G22+2,MENU!$A:$XFD,5))</f>
        <v>400 férfi gyors</v>
      </c>
    </row>
    <row r="23" spans="2:9" ht="11.25">
      <c r="B23" s="218" t="s">
        <v>167</v>
      </c>
      <c r="C23" s="219">
        <v>1998</v>
      </c>
      <c r="D23" s="218">
        <v>1</v>
      </c>
      <c r="E23" s="163" t="s">
        <v>131</v>
      </c>
      <c r="F23" s="156" t="s">
        <v>137</v>
      </c>
      <c r="G23" s="159">
        <v>1</v>
      </c>
      <c r="H23" s="160">
        <v>5098</v>
      </c>
      <c r="I23" s="161" t="str">
        <f>IF(G23="","",VLOOKUP(G23+2,MENU!$A:$XFD,5))</f>
        <v>400 férfi gyors</v>
      </c>
    </row>
    <row r="24" spans="2:9" ht="11.25">
      <c r="B24" s="218" t="s">
        <v>172</v>
      </c>
      <c r="C24" s="219">
        <v>1997</v>
      </c>
      <c r="D24" s="218">
        <v>1</v>
      </c>
      <c r="E24" s="163" t="s">
        <v>146</v>
      </c>
      <c r="F24" s="156" t="s">
        <v>137</v>
      </c>
      <c r="G24" s="159">
        <v>1</v>
      </c>
      <c r="H24" s="160">
        <v>5100</v>
      </c>
      <c r="I24" s="161" t="str">
        <f>IF(G24="","",VLOOKUP(G24+2,MENU!$A:$XFD,5))</f>
        <v>400 férfi gyors</v>
      </c>
    </row>
    <row r="25" spans="2:9" ht="11.25">
      <c r="B25" s="218" t="s">
        <v>164</v>
      </c>
      <c r="C25" s="219">
        <v>1993</v>
      </c>
      <c r="D25" s="218">
        <v>1</v>
      </c>
      <c r="E25" s="163" t="s">
        <v>165</v>
      </c>
      <c r="F25" s="156" t="s">
        <v>166</v>
      </c>
      <c r="G25" s="159">
        <v>1</v>
      </c>
      <c r="H25" s="160">
        <v>5120</v>
      </c>
      <c r="I25" s="161" t="str">
        <f>IF(G25="","",VLOOKUP(G25+2,MENU!$A:$XFD,5))</f>
        <v>400 férfi gyors</v>
      </c>
    </row>
    <row r="26" spans="2:9" ht="11.25">
      <c r="B26" s="218" t="s">
        <v>173</v>
      </c>
      <c r="C26" s="219">
        <v>1999</v>
      </c>
      <c r="D26" s="218">
        <v>1</v>
      </c>
      <c r="E26" s="163" t="s">
        <v>150</v>
      </c>
      <c r="F26" s="156" t="s">
        <v>134</v>
      </c>
      <c r="G26" s="159">
        <v>1</v>
      </c>
      <c r="H26" s="160">
        <v>5140</v>
      </c>
      <c r="I26" s="161" t="str">
        <f>IF(G26="","",VLOOKUP(G26+2,MENU!$A:$XFD,5))</f>
        <v>400 férfi gyors</v>
      </c>
    </row>
    <row r="27" spans="2:9" ht="11.25">
      <c r="B27" s="218" t="s">
        <v>157</v>
      </c>
      <c r="C27" s="219">
        <v>1998</v>
      </c>
      <c r="D27" s="218">
        <v>1</v>
      </c>
      <c r="E27" s="163" t="s">
        <v>146</v>
      </c>
      <c r="F27" s="156" t="s">
        <v>137</v>
      </c>
      <c r="G27" s="159">
        <v>1</v>
      </c>
      <c r="H27" s="160">
        <v>5180</v>
      </c>
      <c r="I27" s="161" t="str">
        <f>IF(G27="","",VLOOKUP(G27+2,MENU!$A:$XFD,5))</f>
        <v>400 férfi gyors</v>
      </c>
    </row>
    <row r="28" spans="2:9" ht="11.25">
      <c r="B28" s="218" t="s">
        <v>158</v>
      </c>
      <c r="C28" s="219">
        <v>1999</v>
      </c>
      <c r="D28" s="218">
        <v>1</v>
      </c>
      <c r="E28" s="163" t="s">
        <v>159</v>
      </c>
      <c r="F28" s="156" t="s">
        <v>134</v>
      </c>
      <c r="G28" s="159">
        <v>1</v>
      </c>
      <c r="H28" s="160">
        <v>5194</v>
      </c>
      <c r="I28" s="161" t="str">
        <f>IF(G28="","",VLOOKUP(G28+2,MENU!$A:$XFD,5))</f>
        <v>400 férfi gyors</v>
      </c>
    </row>
    <row r="29" spans="2:9" ht="11.25">
      <c r="B29" s="218" t="s">
        <v>156</v>
      </c>
      <c r="C29" s="219">
        <v>1998</v>
      </c>
      <c r="D29" s="218">
        <v>1</v>
      </c>
      <c r="E29" s="163" t="s">
        <v>146</v>
      </c>
      <c r="F29" s="156" t="s">
        <v>137</v>
      </c>
      <c r="G29" s="159">
        <v>1</v>
      </c>
      <c r="H29" s="160">
        <v>5200</v>
      </c>
      <c r="I29" s="161" t="str">
        <f>IF(G29="","",VLOOKUP(G29+2,MENU!$A:$XFD,5))</f>
        <v>400 férfi gyors</v>
      </c>
    </row>
    <row r="30" spans="2:9" ht="11.25">
      <c r="B30" s="218" t="s">
        <v>160</v>
      </c>
      <c r="C30" s="219">
        <v>1998</v>
      </c>
      <c r="D30" s="218">
        <v>1</v>
      </c>
      <c r="E30" s="163" t="s">
        <v>146</v>
      </c>
      <c r="F30" s="156" t="s">
        <v>137</v>
      </c>
      <c r="G30" s="159">
        <v>1</v>
      </c>
      <c r="H30" s="160">
        <v>5210</v>
      </c>
      <c r="I30" s="161" t="str">
        <f>IF(G30="","",VLOOKUP(G30+2,MENU!$A:$XFD,5))</f>
        <v>400 férfi gyors</v>
      </c>
    </row>
    <row r="31" spans="2:9" ht="11.25">
      <c r="B31" s="218" t="s">
        <v>155</v>
      </c>
      <c r="C31" s="219">
        <v>1998</v>
      </c>
      <c r="D31" s="218">
        <v>1</v>
      </c>
      <c r="E31" s="163" t="s">
        <v>144</v>
      </c>
      <c r="F31" s="156" t="s">
        <v>137</v>
      </c>
      <c r="G31" s="159">
        <v>1</v>
      </c>
      <c r="H31" s="160">
        <v>5235</v>
      </c>
      <c r="I31" s="161" t="str">
        <f>IF(G31="","",VLOOKUP(G31+2,MENU!$A:$XFD,5))</f>
        <v>400 férfi gyors</v>
      </c>
    </row>
    <row r="32" spans="2:9" ht="11.25">
      <c r="B32" s="218" t="s">
        <v>161</v>
      </c>
      <c r="C32" s="219">
        <v>1998</v>
      </c>
      <c r="D32" s="218">
        <v>1</v>
      </c>
      <c r="E32" s="163" t="s">
        <v>144</v>
      </c>
      <c r="F32" s="156" t="s">
        <v>137</v>
      </c>
      <c r="G32" s="159">
        <v>1</v>
      </c>
      <c r="H32" s="160">
        <v>5238</v>
      </c>
      <c r="I32" s="161" t="str">
        <f>IF(G32="","",VLOOKUP(G32+2,MENU!$A:$XFD,5))</f>
        <v>400 férfi gyors</v>
      </c>
    </row>
    <row r="33" spans="2:9" ht="11.25">
      <c r="B33" s="218" t="s">
        <v>153</v>
      </c>
      <c r="C33" s="219">
        <v>1999</v>
      </c>
      <c r="D33" s="218">
        <v>1</v>
      </c>
      <c r="E33" s="163" t="s">
        <v>154</v>
      </c>
      <c r="F33" s="156" t="s">
        <v>134</v>
      </c>
      <c r="G33" s="159">
        <v>1</v>
      </c>
      <c r="H33" s="160">
        <v>5280</v>
      </c>
      <c r="I33" s="161" t="str">
        <f>IF(G33="","",VLOOKUP(G33+2,MENU!$A:$XFD,5))</f>
        <v>400 férfi gyors</v>
      </c>
    </row>
    <row r="34" spans="2:9" ht="11.25">
      <c r="B34" s="218" t="s">
        <v>162</v>
      </c>
      <c r="C34" s="219">
        <v>1999</v>
      </c>
      <c r="D34" s="218">
        <v>1</v>
      </c>
      <c r="E34" s="163" t="s">
        <v>163</v>
      </c>
      <c r="F34" s="156" t="s">
        <v>134</v>
      </c>
      <c r="G34" s="159">
        <v>1</v>
      </c>
      <c r="H34" s="160">
        <v>5280</v>
      </c>
      <c r="I34" s="161" t="str">
        <f>IF(G34="","",VLOOKUP(G34+2,MENU!$A:$XFD,5))</f>
        <v>400 férfi gyors</v>
      </c>
    </row>
    <row r="35" spans="2:9" ht="11.25">
      <c r="B35" s="218" t="s">
        <v>145</v>
      </c>
      <c r="C35" s="219">
        <v>1998</v>
      </c>
      <c r="D35" s="218">
        <v>1</v>
      </c>
      <c r="E35" s="163" t="s">
        <v>146</v>
      </c>
      <c r="F35" s="156" t="s">
        <v>137</v>
      </c>
      <c r="G35" s="159">
        <v>1</v>
      </c>
      <c r="H35" s="160">
        <v>5280</v>
      </c>
      <c r="I35" s="161" t="str">
        <f>IF(G35="","",VLOOKUP(G35+2,MENU!$A:$XFD,5))</f>
        <v>400 férfi gyors</v>
      </c>
    </row>
    <row r="36" spans="2:9" ht="11.25">
      <c r="B36" s="218" t="s">
        <v>147</v>
      </c>
      <c r="C36" s="219">
        <v>1998</v>
      </c>
      <c r="D36" s="218">
        <v>1</v>
      </c>
      <c r="E36" s="163" t="s">
        <v>146</v>
      </c>
      <c r="F36" s="156" t="s">
        <v>137</v>
      </c>
      <c r="G36" s="159">
        <v>1</v>
      </c>
      <c r="H36" s="160">
        <v>5290</v>
      </c>
      <c r="I36" s="161" t="str">
        <f>IF(G36="","",VLOOKUP(G36+2,MENU!$A:$XFD,5))</f>
        <v>400 férfi gyors</v>
      </c>
    </row>
    <row r="37" spans="2:9" ht="11.25">
      <c r="B37" s="218" t="s">
        <v>143</v>
      </c>
      <c r="C37" s="219">
        <v>1999</v>
      </c>
      <c r="D37" s="218">
        <v>1</v>
      </c>
      <c r="E37" s="163" t="s">
        <v>144</v>
      </c>
      <c r="F37" s="156" t="s">
        <v>134</v>
      </c>
      <c r="G37" s="159">
        <v>1</v>
      </c>
      <c r="H37" s="160">
        <v>5294</v>
      </c>
      <c r="I37" s="161" t="str">
        <f>IF(G37="","",VLOOKUP(G37+2,MENU!$A:$XFD,5))</f>
        <v>400 férfi gyors</v>
      </c>
    </row>
    <row r="38" spans="2:9" ht="11.25">
      <c r="B38" s="218" t="s">
        <v>148</v>
      </c>
      <c r="C38" s="219">
        <v>1998</v>
      </c>
      <c r="D38" s="218">
        <v>1</v>
      </c>
      <c r="E38" s="163" t="s">
        <v>139</v>
      </c>
      <c r="F38" s="156" t="s">
        <v>137</v>
      </c>
      <c r="G38" s="159">
        <v>1</v>
      </c>
      <c r="H38" s="160">
        <v>5300</v>
      </c>
      <c r="I38" s="161" t="str">
        <f>IF(G38="","",VLOOKUP(G38+2,MENU!$A:$XFD,5))</f>
        <v>400 férfi gyors</v>
      </c>
    </row>
    <row r="39" spans="2:9" ht="11.25">
      <c r="B39" s="218" t="s">
        <v>142</v>
      </c>
      <c r="C39" s="219">
        <v>1999</v>
      </c>
      <c r="D39" s="218">
        <v>1</v>
      </c>
      <c r="E39" s="163" t="s">
        <v>139</v>
      </c>
      <c r="F39" s="156" t="s">
        <v>134</v>
      </c>
      <c r="G39" s="159">
        <v>1</v>
      </c>
      <c r="H39" s="160">
        <v>5300</v>
      </c>
      <c r="I39" s="161" t="str">
        <f>IF(G39="","",VLOOKUP(G39+2,MENU!$A:$XFD,5))</f>
        <v>400 férfi gyors</v>
      </c>
    </row>
    <row r="40" spans="2:9" ht="11.25">
      <c r="B40" s="218" t="s">
        <v>149</v>
      </c>
      <c r="C40" s="219">
        <v>2000</v>
      </c>
      <c r="D40" s="218">
        <v>1</v>
      </c>
      <c r="E40" s="163" t="s">
        <v>150</v>
      </c>
      <c r="F40" s="156" t="s">
        <v>134</v>
      </c>
      <c r="G40" s="159">
        <v>1</v>
      </c>
      <c r="H40" s="160">
        <v>5390</v>
      </c>
      <c r="I40" s="161" t="str">
        <f>IF(G40="","",VLOOKUP(G40+2,MENU!$A:$XFD,5))</f>
        <v>400 férfi gyors</v>
      </c>
    </row>
    <row r="41" spans="2:9" ht="11.25">
      <c r="B41" s="218" t="s">
        <v>140</v>
      </c>
      <c r="C41" s="219">
        <v>1998</v>
      </c>
      <c r="D41" s="218">
        <v>1</v>
      </c>
      <c r="E41" s="163" t="s">
        <v>141</v>
      </c>
      <c r="F41" s="156" t="s">
        <v>137</v>
      </c>
      <c r="G41" s="159">
        <v>1</v>
      </c>
      <c r="H41" s="160">
        <v>5445</v>
      </c>
      <c r="I41" s="161" t="str">
        <f>IF(G41="","",VLOOKUP(G41+2,MENU!$A:$XFD,5))</f>
        <v>400 férfi gyors</v>
      </c>
    </row>
    <row r="42" spans="2:9" ht="11.25">
      <c r="B42" s="218" t="s">
        <v>151</v>
      </c>
      <c r="C42" s="219">
        <v>1996</v>
      </c>
      <c r="D42" s="218">
        <v>1</v>
      </c>
      <c r="E42" s="163" t="s">
        <v>152</v>
      </c>
      <c r="F42" s="156" t="s">
        <v>132</v>
      </c>
      <c r="G42" s="159">
        <v>1</v>
      </c>
      <c r="H42" s="160">
        <v>5465</v>
      </c>
      <c r="I42" s="161" t="str">
        <f>IF(G42="","",VLOOKUP(G42+2,MENU!$A:$XFD,5))</f>
        <v>400 férfi gyors</v>
      </c>
    </row>
    <row r="43" spans="2:9" ht="11.25">
      <c r="B43" s="218" t="s">
        <v>133</v>
      </c>
      <c r="C43" s="219">
        <v>2000</v>
      </c>
      <c r="D43" s="218">
        <v>1</v>
      </c>
      <c r="E43" s="163" t="s">
        <v>131</v>
      </c>
      <c r="F43" s="156" t="s">
        <v>134</v>
      </c>
      <c r="G43" s="159">
        <v>1</v>
      </c>
      <c r="H43" s="160">
        <v>5587</v>
      </c>
      <c r="I43" s="161" t="str">
        <f>IF(G43="","",VLOOKUP(G43+2,MENU!$A:$XFD,5))</f>
        <v>400 férfi gyors</v>
      </c>
    </row>
    <row r="44" spans="2:9" ht="11.25">
      <c r="B44" s="218" t="s">
        <v>135</v>
      </c>
      <c r="C44" s="219">
        <v>1998</v>
      </c>
      <c r="D44" s="218">
        <v>1</v>
      </c>
      <c r="E44" s="163" t="s">
        <v>136</v>
      </c>
      <c r="F44" s="156" t="s">
        <v>137</v>
      </c>
      <c r="G44" s="159">
        <v>1</v>
      </c>
      <c r="H44" s="160">
        <v>5592</v>
      </c>
      <c r="I44" s="161" t="str">
        <f>IF(G44="","",VLOOKUP(G44+2,MENU!$A:$XFD,5))</f>
        <v>400 férfi gyors</v>
      </c>
    </row>
    <row r="45" spans="2:9" ht="11.25">
      <c r="B45" s="218" t="s">
        <v>130</v>
      </c>
      <c r="C45" s="219">
        <v>1996</v>
      </c>
      <c r="D45" s="218">
        <v>1</v>
      </c>
      <c r="E45" s="163" t="s">
        <v>131</v>
      </c>
      <c r="F45" s="156" t="s">
        <v>132</v>
      </c>
      <c r="G45" s="159">
        <v>1</v>
      </c>
      <c r="H45" s="160">
        <v>6076</v>
      </c>
      <c r="I45" s="161" t="str">
        <f>IF(G45="","",VLOOKUP(G45+2,MENU!$A:$XFD,5))</f>
        <v>400 férfi gyors</v>
      </c>
    </row>
    <row r="46" spans="2:9" ht="11.25">
      <c r="B46" s="218" t="s">
        <v>138</v>
      </c>
      <c r="C46" s="219">
        <v>1998</v>
      </c>
      <c r="D46" s="218">
        <v>1</v>
      </c>
      <c r="E46" s="163" t="s">
        <v>139</v>
      </c>
      <c r="F46" s="156" t="s">
        <v>137</v>
      </c>
      <c r="G46" s="159">
        <v>1</v>
      </c>
      <c r="H46" s="160">
        <v>6150</v>
      </c>
      <c r="I46" s="161" t="str">
        <f>IF(G46="","",VLOOKUP(G46+2,MENU!$A:$XFD,5))</f>
        <v>400 férfi gyors</v>
      </c>
    </row>
    <row r="47" spans="2:9" ht="11.25">
      <c r="B47" s="218" t="s">
        <v>237</v>
      </c>
      <c r="C47" s="219">
        <v>1997</v>
      </c>
      <c r="D47" s="218">
        <v>2</v>
      </c>
      <c r="E47" s="163" t="s">
        <v>131</v>
      </c>
      <c r="F47" s="156" t="s">
        <v>137</v>
      </c>
      <c r="G47" s="159">
        <v>2</v>
      </c>
      <c r="H47" s="160">
        <v>4396</v>
      </c>
      <c r="I47" s="161" t="str">
        <f>IF(G47="","",VLOOKUP(G47+2,MENU!$A:$XFD,5))</f>
        <v>400 női gyors</v>
      </c>
    </row>
    <row r="48" spans="2:9" ht="11.25">
      <c r="B48" s="218" t="s">
        <v>238</v>
      </c>
      <c r="C48" s="219">
        <v>1997</v>
      </c>
      <c r="D48" s="218">
        <v>2</v>
      </c>
      <c r="E48" s="163" t="s">
        <v>131</v>
      </c>
      <c r="F48" s="156" t="s">
        <v>137</v>
      </c>
      <c r="G48" s="159">
        <v>2</v>
      </c>
      <c r="H48" s="160">
        <v>4442</v>
      </c>
      <c r="I48" s="161" t="str">
        <f>IF(G48="","",VLOOKUP(G48+2,MENU!$A:$XFD,5))</f>
        <v>400 női gyors</v>
      </c>
    </row>
    <row r="49" spans="2:9" ht="11.25">
      <c r="B49" s="218" t="s">
        <v>236</v>
      </c>
      <c r="C49" s="219">
        <v>1997</v>
      </c>
      <c r="D49" s="218">
        <v>2</v>
      </c>
      <c r="E49" s="163" t="s">
        <v>183</v>
      </c>
      <c r="F49" s="156" t="s">
        <v>137</v>
      </c>
      <c r="G49" s="159">
        <v>2</v>
      </c>
      <c r="H49" s="160">
        <v>4450</v>
      </c>
      <c r="I49" s="161" t="str">
        <f>IF(G49="","",VLOOKUP(G49+2,MENU!$A:$XFD,5))</f>
        <v>400 női gyors</v>
      </c>
    </row>
    <row r="50" spans="2:9" ht="11.25">
      <c r="B50" s="218" t="s">
        <v>239</v>
      </c>
      <c r="C50" s="219">
        <v>1997</v>
      </c>
      <c r="D50" s="218">
        <v>2</v>
      </c>
      <c r="E50" s="163" t="s">
        <v>159</v>
      </c>
      <c r="F50" s="156" t="s">
        <v>137</v>
      </c>
      <c r="G50" s="159">
        <v>2</v>
      </c>
      <c r="H50" s="160">
        <v>4466</v>
      </c>
      <c r="I50" s="161" t="str">
        <f>IF(G50="","",VLOOKUP(G50+2,MENU!$A:$XFD,5))</f>
        <v>400 női gyors</v>
      </c>
    </row>
    <row r="51" spans="2:9" ht="11.25">
      <c r="B51" s="218" t="s">
        <v>235</v>
      </c>
      <c r="C51" s="219">
        <v>1994</v>
      </c>
      <c r="D51" s="218">
        <v>2</v>
      </c>
      <c r="E51" s="163" t="s">
        <v>139</v>
      </c>
      <c r="F51" s="156" t="s">
        <v>166</v>
      </c>
      <c r="G51" s="159">
        <v>2</v>
      </c>
      <c r="H51" s="160">
        <v>4470</v>
      </c>
      <c r="I51" s="161" t="str">
        <f>IF(G51="","",VLOOKUP(G51+2,MENU!$A:$XFD,5))</f>
        <v>400 női gyors</v>
      </c>
    </row>
    <row r="52" spans="2:9" ht="11.25">
      <c r="B52" s="218" t="s">
        <v>240</v>
      </c>
      <c r="C52" s="219">
        <v>1997</v>
      </c>
      <c r="D52" s="218">
        <v>2</v>
      </c>
      <c r="E52" s="163" t="s">
        <v>163</v>
      </c>
      <c r="F52" s="156" t="s">
        <v>137</v>
      </c>
      <c r="G52" s="159">
        <v>2</v>
      </c>
      <c r="H52" s="160">
        <v>4510</v>
      </c>
      <c r="I52" s="161" t="str">
        <f>IF(G52="","",VLOOKUP(G52+2,MENU!$A:$XFD,5))</f>
        <v>400 női gyors</v>
      </c>
    </row>
    <row r="53" spans="2:9" ht="11.25">
      <c r="B53" s="218" t="s">
        <v>234</v>
      </c>
      <c r="C53" s="219">
        <v>1997</v>
      </c>
      <c r="D53" s="218">
        <v>2</v>
      </c>
      <c r="E53" s="163" t="s">
        <v>131</v>
      </c>
      <c r="F53" s="156" t="s">
        <v>137</v>
      </c>
      <c r="G53" s="159">
        <v>2</v>
      </c>
      <c r="H53" s="160">
        <v>4524</v>
      </c>
      <c r="I53" s="161" t="str">
        <f>IF(G53="","",VLOOKUP(G53+2,MENU!$A:$XFD,5))</f>
        <v>400 női gyors</v>
      </c>
    </row>
    <row r="54" spans="2:9" ht="11.25">
      <c r="B54" s="218" t="s">
        <v>241</v>
      </c>
      <c r="C54" s="219">
        <v>1997</v>
      </c>
      <c r="D54" s="218">
        <v>2</v>
      </c>
      <c r="E54" s="163" t="s">
        <v>139</v>
      </c>
      <c r="F54" s="156" t="s">
        <v>137</v>
      </c>
      <c r="G54" s="159">
        <v>2</v>
      </c>
      <c r="H54" s="160">
        <v>4536</v>
      </c>
      <c r="I54" s="161" t="str">
        <f>IF(G54="","",VLOOKUP(G54+2,MENU!$A:$XFD,5))</f>
        <v>400 női gyors</v>
      </c>
    </row>
    <row r="55" spans="2:9" ht="11.25">
      <c r="B55" s="218" t="s">
        <v>228</v>
      </c>
      <c r="C55" s="219">
        <v>1997</v>
      </c>
      <c r="D55" s="218">
        <v>2</v>
      </c>
      <c r="E55" s="163" t="s">
        <v>163</v>
      </c>
      <c r="F55" s="156" t="s">
        <v>137</v>
      </c>
      <c r="G55" s="159">
        <v>2</v>
      </c>
      <c r="H55" s="160">
        <v>4540</v>
      </c>
      <c r="I55" s="161" t="str">
        <f>IF(G55="","",VLOOKUP(G55+2,MENU!$A:$XFD,5))</f>
        <v>400 női gyors</v>
      </c>
    </row>
    <row r="56" spans="2:9" ht="11.25">
      <c r="B56" s="218" t="s">
        <v>229</v>
      </c>
      <c r="C56" s="219">
        <v>1996</v>
      </c>
      <c r="D56" s="218">
        <v>2</v>
      </c>
      <c r="E56" s="163" t="s">
        <v>230</v>
      </c>
      <c r="F56" s="156" t="s">
        <v>132</v>
      </c>
      <c r="G56" s="159">
        <v>2</v>
      </c>
      <c r="H56" s="160">
        <v>4550</v>
      </c>
      <c r="I56" s="161" t="str">
        <f>IF(G56="","",VLOOKUP(G56+2,MENU!$A:$XFD,5))</f>
        <v>400 női gyors</v>
      </c>
    </row>
    <row r="57" spans="2:9" ht="11.25">
      <c r="B57" s="218" t="s">
        <v>227</v>
      </c>
      <c r="C57" s="219">
        <v>1997</v>
      </c>
      <c r="D57" s="218">
        <v>2</v>
      </c>
      <c r="E57" s="163" t="s">
        <v>163</v>
      </c>
      <c r="F57" s="156" t="s">
        <v>137</v>
      </c>
      <c r="G57" s="159">
        <v>2</v>
      </c>
      <c r="H57" s="160">
        <v>4570</v>
      </c>
      <c r="I57" s="161" t="str">
        <f>IF(G57="","",VLOOKUP(G57+2,MENU!$A:$XFD,5))</f>
        <v>400 női gyors</v>
      </c>
    </row>
    <row r="58" spans="2:9" ht="11.25">
      <c r="B58" s="218" t="s">
        <v>231</v>
      </c>
      <c r="C58" s="219">
        <v>1996</v>
      </c>
      <c r="D58" s="218">
        <v>2</v>
      </c>
      <c r="E58" s="163" t="s">
        <v>139</v>
      </c>
      <c r="F58" s="156" t="s">
        <v>132</v>
      </c>
      <c r="G58" s="159">
        <v>2</v>
      </c>
      <c r="H58" s="160">
        <v>4584</v>
      </c>
      <c r="I58" s="161" t="str">
        <f>IF(G58="","",VLOOKUP(G58+2,MENU!$A:$XFD,5))</f>
        <v>400 női gyors</v>
      </c>
    </row>
    <row r="59" spans="2:9" ht="11.25">
      <c r="B59" s="218" t="s">
        <v>226</v>
      </c>
      <c r="C59" s="219">
        <v>1998</v>
      </c>
      <c r="D59" s="218">
        <v>2</v>
      </c>
      <c r="E59" s="163" t="s">
        <v>131</v>
      </c>
      <c r="F59" s="156" t="s">
        <v>137</v>
      </c>
      <c r="G59" s="159">
        <v>2</v>
      </c>
      <c r="H59" s="160">
        <v>5017</v>
      </c>
      <c r="I59" s="161" t="str">
        <f>IF(G59="","",VLOOKUP(G59+2,MENU!$A:$XFD,5))</f>
        <v>400 női gyors</v>
      </c>
    </row>
    <row r="60" spans="2:9" ht="11.25">
      <c r="B60" s="218" t="s">
        <v>232</v>
      </c>
      <c r="C60" s="219">
        <v>1998</v>
      </c>
      <c r="D60" s="218">
        <v>2</v>
      </c>
      <c r="E60" s="163" t="s">
        <v>163</v>
      </c>
      <c r="F60" s="156" t="s">
        <v>137</v>
      </c>
      <c r="G60" s="159">
        <v>2</v>
      </c>
      <c r="H60" s="160">
        <v>5040</v>
      </c>
      <c r="I60" s="161" t="str">
        <f>IF(G60="","",VLOOKUP(G60+2,MENU!$A:$XFD,5))</f>
        <v>400 női gyors</v>
      </c>
    </row>
    <row r="61" spans="2:9" ht="11.25">
      <c r="B61" s="218" t="s">
        <v>225</v>
      </c>
      <c r="C61" s="219">
        <v>1997</v>
      </c>
      <c r="D61" s="218">
        <v>2</v>
      </c>
      <c r="E61" s="163" t="s">
        <v>152</v>
      </c>
      <c r="F61" s="156" t="s">
        <v>137</v>
      </c>
      <c r="G61" s="159">
        <v>2</v>
      </c>
      <c r="H61" s="160">
        <v>5070</v>
      </c>
      <c r="I61" s="161" t="str">
        <f>IF(G61="","",VLOOKUP(G61+2,MENU!$A:$XFD,5))</f>
        <v>400 női gyors</v>
      </c>
    </row>
    <row r="62" spans="2:9" ht="11.25">
      <c r="B62" s="218" t="s">
        <v>233</v>
      </c>
      <c r="C62" s="219">
        <v>1997</v>
      </c>
      <c r="D62" s="218">
        <v>2</v>
      </c>
      <c r="E62" s="163" t="s">
        <v>159</v>
      </c>
      <c r="F62" s="156" t="s">
        <v>137</v>
      </c>
      <c r="G62" s="159">
        <v>2</v>
      </c>
      <c r="H62" s="160">
        <v>5085</v>
      </c>
      <c r="I62" s="161" t="str">
        <f>IF(G62="","",VLOOKUP(G62+2,MENU!$A:$XFD,5))</f>
        <v>400 női gyors</v>
      </c>
    </row>
    <row r="63" spans="2:9" ht="11.25">
      <c r="B63" s="218" t="s">
        <v>220</v>
      </c>
      <c r="C63" s="219">
        <v>1998</v>
      </c>
      <c r="D63" s="218">
        <v>2</v>
      </c>
      <c r="E63" s="163" t="s">
        <v>131</v>
      </c>
      <c r="F63" s="156" t="s">
        <v>137</v>
      </c>
      <c r="G63" s="159">
        <v>2</v>
      </c>
      <c r="H63" s="160">
        <v>5098</v>
      </c>
      <c r="I63" s="161" t="str">
        <f>IF(G63="","",VLOOKUP(G63+2,MENU!$A:$XFD,5))</f>
        <v>400 női gyors</v>
      </c>
    </row>
    <row r="64" spans="2:9" ht="11.25">
      <c r="B64" s="218" t="s">
        <v>221</v>
      </c>
      <c r="C64" s="219">
        <v>1998</v>
      </c>
      <c r="D64" s="218">
        <v>2</v>
      </c>
      <c r="E64" s="163" t="s">
        <v>163</v>
      </c>
      <c r="F64" s="156" t="s">
        <v>137</v>
      </c>
      <c r="G64" s="159">
        <v>2</v>
      </c>
      <c r="H64" s="160">
        <v>5100</v>
      </c>
      <c r="I64" s="161" t="str">
        <f>IF(G64="","",VLOOKUP(G64+2,MENU!$A:$XFD,5))</f>
        <v>400 női gyors</v>
      </c>
    </row>
    <row r="65" spans="2:9" ht="11.25">
      <c r="B65" s="218" t="s">
        <v>219</v>
      </c>
      <c r="C65" s="219">
        <v>1996</v>
      </c>
      <c r="D65" s="218">
        <v>2</v>
      </c>
      <c r="E65" s="163" t="s">
        <v>139</v>
      </c>
      <c r="F65" s="156" t="s">
        <v>132</v>
      </c>
      <c r="G65" s="159">
        <v>2</v>
      </c>
      <c r="H65" s="160">
        <v>5106</v>
      </c>
      <c r="I65" s="161" t="str">
        <f>IF(G65="","",VLOOKUP(G65+2,MENU!$A:$XFD,5))</f>
        <v>400 női gyors</v>
      </c>
    </row>
    <row r="66" spans="2:9" ht="11.25">
      <c r="B66" s="218" t="s">
        <v>222</v>
      </c>
      <c r="C66" s="219">
        <v>1999</v>
      </c>
      <c r="D66" s="218">
        <v>2</v>
      </c>
      <c r="E66" s="163" t="s">
        <v>154</v>
      </c>
      <c r="F66" s="156" t="s">
        <v>134</v>
      </c>
      <c r="G66" s="159">
        <v>2</v>
      </c>
      <c r="H66" s="160">
        <v>5110</v>
      </c>
      <c r="I66" s="161" t="str">
        <f>IF(G66="","",VLOOKUP(G66+2,MENU!$A:$XFD,5))</f>
        <v>400 női gyors</v>
      </c>
    </row>
    <row r="67" spans="2:9" ht="11.25">
      <c r="B67" s="218" t="s">
        <v>217</v>
      </c>
      <c r="C67" s="219">
        <v>1997</v>
      </c>
      <c r="D67" s="218">
        <v>2</v>
      </c>
      <c r="E67" s="163" t="s">
        <v>218</v>
      </c>
      <c r="F67" s="156" t="s">
        <v>137</v>
      </c>
      <c r="G67" s="159">
        <v>2</v>
      </c>
      <c r="H67" s="160">
        <v>5120</v>
      </c>
      <c r="I67" s="161" t="str">
        <f>IF(G67="","",VLOOKUP(G67+2,MENU!$A:$XFD,5))</f>
        <v>400 női gyors</v>
      </c>
    </row>
    <row r="68" spans="2:9" ht="11.25">
      <c r="B68" s="218" t="s">
        <v>223</v>
      </c>
      <c r="C68" s="219">
        <v>1998</v>
      </c>
      <c r="D68" s="218">
        <v>2</v>
      </c>
      <c r="E68" s="163" t="s">
        <v>150</v>
      </c>
      <c r="F68" s="156" t="s">
        <v>137</v>
      </c>
      <c r="G68" s="159">
        <v>2</v>
      </c>
      <c r="H68" s="160">
        <v>5130</v>
      </c>
      <c r="I68" s="161" t="str">
        <f>IF(G68="","",VLOOKUP(G68+2,MENU!$A:$XFD,5))</f>
        <v>400 női gyors</v>
      </c>
    </row>
    <row r="69" spans="2:9" ht="11.25">
      <c r="B69" s="218" t="s">
        <v>216</v>
      </c>
      <c r="C69" s="219">
        <v>1998</v>
      </c>
      <c r="D69" s="218">
        <v>2</v>
      </c>
      <c r="E69" s="163" t="s">
        <v>193</v>
      </c>
      <c r="F69" s="156" t="s">
        <v>137</v>
      </c>
      <c r="G69" s="159">
        <v>2</v>
      </c>
      <c r="H69" s="160">
        <v>5141</v>
      </c>
      <c r="I69" s="161" t="str">
        <f>IF(G69="","",VLOOKUP(G69+2,MENU!$A:$XFD,5))</f>
        <v>400 női gyors</v>
      </c>
    </row>
    <row r="70" spans="2:9" ht="11.25">
      <c r="B70" s="218" t="s">
        <v>224</v>
      </c>
      <c r="C70" s="219">
        <v>1998</v>
      </c>
      <c r="D70" s="218">
        <v>2</v>
      </c>
      <c r="E70" s="163" t="s">
        <v>159</v>
      </c>
      <c r="F70" s="156" t="s">
        <v>137</v>
      </c>
      <c r="G70" s="159">
        <v>2</v>
      </c>
      <c r="H70" s="160">
        <v>5150</v>
      </c>
      <c r="I70" s="161" t="str">
        <f>IF(G70="","",VLOOKUP(G70+2,MENU!$A:$XFD,5))</f>
        <v>400 női gyors</v>
      </c>
    </row>
    <row r="71" spans="2:9" ht="11.25">
      <c r="B71" s="218" t="s">
        <v>211</v>
      </c>
      <c r="C71" s="219">
        <v>1998</v>
      </c>
      <c r="D71" s="218">
        <v>2</v>
      </c>
      <c r="E71" s="163" t="s">
        <v>159</v>
      </c>
      <c r="F71" s="156" t="s">
        <v>137</v>
      </c>
      <c r="G71" s="159">
        <v>2</v>
      </c>
      <c r="H71" s="160">
        <v>5160</v>
      </c>
      <c r="I71" s="161" t="str">
        <f>IF(G71="","",VLOOKUP(G71+2,MENU!$A:$XFD,5))</f>
        <v>400 női gyors</v>
      </c>
    </row>
    <row r="72" spans="2:9" ht="11.25">
      <c r="B72" s="218" t="s">
        <v>212</v>
      </c>
      <c r="C72" s="219">
        <v>1997</v>
      </c>
      <c r="D72" s="218">
        <v>2</v>
      </c>
      <c r="E72" s="163" t="s">
        <v>144</v>
      </c>
      <c r="F72" s="156" t="s">
        <v>137</v>
      </c>
      <c r="G72" s="159">
        <v>2</v>
      </c>
      <c r="H72" s="160">
        <v>5187</v>
      </c>
      <c r="I72" s="161" t="str">
        <f>IF(G72="","",VLOOKUP(G72+2,MENU!$A:$XFD,5))</f>
        <v>400 női gyors</v>
      </c>
    </row>
    <row r="73" spans="2:9" ht="11.25">
      <c r="B73" s="218" t="s">
        <v>210</v>
      </c>
      <c r="C73" s="219">
        <v>1998</v>
      </c>
      <c r="D73" s="218">
        <v>2</v>
      </c>
      <c r="E73" s="163" t="s">
        <v>144</v>
      </c>
      <c r="F73" s="156" t="s">
        <v>137</v>
      </c>
      <c r="G73" s="159">
        <v>2</v>
      </c>
      <c r="H73" s="160">
        <v>5191</v>
      </c>
      <c r="I73" s="161" t="str">
        <f>IF(G73="","",VLOOKUP(G73+2,MENU!$A:$XFD,5))</f>
        <v>400 női gyors</v>
      </c>
    </row>
    <row r="74" spans="2:9" ht="11.25">
      <c r="B74" s="218" t="s">
        <v>213</v>
      </c>
      <c r="C74" s="219">
        <v>1998</v>
      </c>
      <c r="D74" s="218">
        <v>2</v>
      </c>
      <c r="E74" s="163" t="s">
        <v>139</v>
      </c>
      <c r="F74" s="156" t="s">
        <v>137</v>
      </c>
      <c r="G74" s="159">
        <v>2</v>
      </c>
      <c r="H74" s="160">
        <v>5198</v>
      </c>
      <c r="I74" s="161" t="str">
        <f>IF(G74="","",VLOOKUP(G74+2,MENU!$A:$XFD,5))</f>
        <v>400 női gyors</v>
      </c>
    </row>
    <row r="75" spans="2:9" ht="11.25">
      <c r="B75" s="218" t="s">
        <v>209</v>
      </c>
      <c r="C75" s="219">
        <v>1998</v>
      </c>
      <c r="D75" s="218">
        <v>2</v>
      </c>
      <c r="E75" s="163" t="s">
        <v>139</v>
      </c>
      <c r="F75" s="156" t="s">
        <v>137</v>
      </c>
      <c r="G75" s="159">
        <v>2</v>
      </c>
      <c r="H75" s="160">
        <v>5200</v>
      </c>
      <c r="I75" s="161" t="str">
        <f>IF(G75="","",VLOOKUP(G75+2,MENU!$A:$XFD,5))</f>
        <v>400 női gyors</v>
      </c>
    </row>
    <row r="76" spans="2:9" ht="11.25">
      <c r="B76" s="218" t="s">
        <v>214</v>
      </c>
      <c r="C76" s="219">
        <v>1998</v>
      </c>
      <c r="D76" s="218">
        <v>2</v>
      </c>
      <c r="E76" s="163" t="s">
        <v>163</v>
      </c>
      <c r="F76" s="156" t="s">
        <v>137</v>
      </c>
      <c r="G76" s="159">
        <v>2</v>
      </c>
      <c r="H76" s="160">
        <v>5200</v>
      </c>
      <c r="I76" s="161" t="str">
        <f>IF(G76="","",VLOOKUP(G76+2,MENU!$A:$XFD,5))</f>
        <v>400 női gyors</v>
      </c>
    </row>
    <row r="77" spans="2:9" ht="11.25">
      <c r="B77" s="218" t="s">
        <v>208</v>
      </c>
      <c r="C77" s="219">
        <v>1997</v>
      </c>
      <c r="D77" s="218">
        <v>2</v>
      </c>
      <c r="E77" s="163" t="s">
        <v>146</v>
      </c>
      <c r="F77" s="156" t="s">
        <v>137</v>
      </c>
      <c r="G77" s="159">
        <v>2</v>
      </c>
      <c r="H77" s="160">
        <v>5200</v>
      </c>
      <c r="I77" s="161" t="str">
        <f>IF(G77="","",VLOOKUP(G77+2,MENU!$A:$XFD,5))</f>
        <v>400 női gyors</v>
      </c>
    </row>
    <row r="78" spans="2:9" ht="11.25">
      <c r="B78" s="218" t="s">
        <v>215</v>
      </c>
      <c r="C78" s="219">
        <v>1993</v>
      </c>
      <c r="D78" s="218">
        <v>2</v>
      </c>
      <c r="E78" s="163" t="s">
        <v>136</v>
      </c>
      <c r="F78" s="156" t="s">
        <v>166</v>
      </c>
      <c r="G78" s="159">
        <v>2</v>
      </c>
      <c r="H78" s="160">
        <v>5201</v>
      </c>
      <c r="I78" s="161" t="str">
        <f>IF(G78="","",VLOOKUP(G78+2,MENU!$A:$XFD,5))</f>
        <v>400 női gyors</v>
      </c>
    </row>
    <row r="79" spans="2:9" ht="11.25">
      <c r="B79" s="218" t="s">
        <v>203</v>
      </c>
      <c r="C79" s="219">
        <v>1996</v>
      </c>
      <c r="D79" s="218">
        <v>2</v>
      </c>
      <c r="E79" s="163" t="s">
        <v>146</v>
      </c>
      <c r="F79" s="156" t="s">
        <v>132</v>
      </c>
      <c r="G79" s="159">
        <v>2</v>
      </c>
      <c r="H79" s="160">
        <v>5240</v>
      </c>
      <c r="I79" s="161" t="str">
        <f>IF(G79="","",VLOOKUP(G79+2,MENU!$A:$XFD,5))</f>
        <v>400 női gyors</v>
      </c>
    </row>
    <row r="80" spans="2:9" ht="11.25">
      <c r="B80" s="218" t="s">
        <v>204</v>
      </c>
      <c r="C80" s="219">
        <v>1997</v>
      </c>
      <c r="D80" s="218">
        <v>2</v>
      </c>
      <c r="E80" s="163" t="s">
        <v>146</v>
      </c>
      <c r="F80" s="156" t="s">
        <v>137</v>
      </c>
      <c r="G80" s="159">
        <v>2</v>
      </c>
      <c r="H80" s="160">
        <v>5260</v>
      </c>
      <c r="I80" s="161" t="str">
        <f>IF(G80="","",VLOOKUP(G80+2,MENU!$A:$XFD,5))</f>
        <v>400 női gyors</v>
      </c>
    </row>
    <row r="81" spans="2:9" ht="11.25">
      <c r="B81" s="218" t="s">
        <v>202</v>
      </c>
      <c r="C81" s="219">
        <v>1999</v>
      </c>
      <c r="D81" s="218">
        <v>2</v>
      </c>
      <c r="E81" s="163" t="s">
        <v>144</v>
      </c>
      <c r="F81" s="156" t="s">
        <v>134</v>
      </c>
      <c r="G81" s="159">
        <v>2</v>
      </c>
      <c r="H81" s="160">
        <v>5270</v>
      </c>
      <c r="I81" s="161" t="str">
        <f>IF(G81="","",VLOOKUP(G81+2,MENU!$A:$XFD,5))</f>
        <v>400 női gyors</v>
      </c>
    </row>
    <row r="82" spans="2:9" ht="11.25">
      <c r="B82" s="218" t="s">
        <v>205</v>
      </c>
      <c r="C82" s="219">
        <v>1999</v>
      </c>
      <c r="D82" s="218">
        <v>2</v>
      </c>
      <c r="E82" s="163" t="s">
        <v>131</v>
      </c>
      <c r="F82" s="156" t="s">
        <v>134</v>
      </c>
      <c r="G82" s="159">
        <v>2</v>
      </c>
      <c r="H82" s="160">
        <v>5278</v>
      </c>
      <c r="I82" s="161" t="str">
        <f>IF(G82="","",VLOOKUP(G82+2,MENU!$A:$XFD,5))</f>
        <v>400 női gyors</v>
      </c>
    </row>
    <row r="83" spans="2:9" ht="11.25">
      <c r="B83" s="218" t="s">
        <v>201</v>
      </c>
      <c r="C83" s="219">
        <v>1999</v>
      </c>
      <c r="D83" s="218">
        <v>2</v>
      </c>
      <c r="E83" s="163" t="s">
        <v>152</v>
      </c>
      <c r="F83" s="156" t="s">
        <v>134</v>
      </c>
      <c r="G83" s="159">
        <v>2</v>
      </c>
      <c r="H83" s="160">
        <v>5280</v>
      </c>
      <c r="I83" s="161" t="str">
        <f>IF(G83="","",VLOOKUP(G83+2,MENU!$A:$XFD,5))</f>
        <v>400 női gyors</v>
      </c>
    </row>
    <row r="84" spans="2:9" ht="11.25">
      <c r="B84" s="218" t="s">
        <v>206</v>
      </c>
      <c r="C84" s="219">
        <v>1997</v>
      </c>
      <c r="D84" s="218">
        <v>2</v>
      </c>
      <c r="E84" s="163" t="s">
        <v>165</v>
      </c>
      <c r="F84" s="156" t="s">
        <v>137</v>
      </c>
      <c r="G84" s="159">
        <v>2</v>
      </c>
      <c r="H84" s="160">
        <v>5290</v>
      </c>
      <c r="I84" s="161" t="str">
        <f>IF(G84="","",VLOOKUP(G84+2,MENU!$A:$XFD,5))</f>
        <v>400 női gyors</v>
      </c>
    </row>
    <row r="85" spans="2:9" ht="11.25">
      <c r="B85" s="218" t="s">
        <v>199</v>
      </c>
      <c r="C85" s="219">
        <v>1999</v>
      </c>
      <c r="D85" s="218">
        <v>2</v>
      </c>
      <c r="E85" s="163" t="s">
        <v>200</v>
      </c>
      <c r="F85" s="156" t="s">
        <v>134</v>
      </c>
      <c r="G85" s="159">
        <v>2</v>
      </c>
      <c r="H85" s="160">
        <v>5290</v>
      </c>
      <c r="I85" s="161" t="str">
        <f>IF(G85="","",VLOOKUP(G85+2,MENU!$A:$XFD,5))</f>
        <v>400 női gyors</v>
      </c>
    </row>
    <row r="86" spans="2:9" ht="11.25">
      <c r="B86" s="218" t="s">
        <v>207</v>
      </c>
      <c r="C86" s="219">
        <v>1998</v>
      </c>
      <c r="D86" s="218">
        <v>2</v>
      </c>
      <c r="E86" s="163" t="s">
        <v>144</v>
      </c>
      <c r="F86" s="156" t="s">
        <v>137</v>
      </c>
      <c r="G86" s="159">
        <v>2</v>
      </c>
      <c r="H86" s="160">
        <v>5310</v>
      </c>
      <c r="I86" s="161" t="str">
        <f>IF(G86="","",VLOOKUP(G86+2,MENU!$A:$XFD,5))</f>
        <v>400 női gyors</v>
      </c>
    </row>
    <row r="87" spans="2:9" ht="11.25">
      <c r="B87" s="218" t="s">
        <v>195</v>
      </c>
      <c r="C87" s="219">
        <v>1998</v>
      </c>
      <c r="D87" s="218">
        <v>2</v>
      </c>
      <c r="E87" s="163" t="s">
        <v>146</v>
      </c>
      <c r="F87" s="156" t="s">
        <v>137</v>
      </c>
      <c r="G87" s="159">
        <v>2</v>
      </c>
      <c r="H87" s="160">
        <v>5350</v>
      </c>
      <c r="I87" s="161" t="str">
        <f>IF(G87="","",VLOOKUP(G87+2,MENU!$A:$XFD,5))</f>
        <v>400 női gyors</v>
      </c>
    </row>
    <row r="88" spans="2:9" ht="11.25">
      <c r="B88" s="218" t="s">
        <v>196</v>
      </c>
      <c r="C88" s="219">
        <v>1999</v>
      </c>
      <c r="D88" s="218">
        <v>2</v>
      </c>
      <c r="E88" s="163" t="s">
        <v>144</v>
      </c>
      <c r="F88" s="156" t="s">
        <v>134</v>
      </c>
      <c r="G88" s="159">
        <v>2</v>
      </c>
      <c r="H88" s="160">
        <v>5356</v>
      </c>
      <c r="I88" s="161" t="str">
        <f>IF(G88="","",VLOOKUP(G88+2,MENU!$A:$XFD,5))</f>
        <v>400 női gyors</v>
      </c>
    </row>
    <row r="89" spans="2:9" ht="11.25">
      <c r="B89" s="218" t="s">
        <v>194</v>
      </c>
      <c r="C89" s="219">
        <v>1998</v>
      </c>
      <c r="D89" s="218">
        <v>2</v>
      </c>
      <c r="E89" s="163" t="s">
        <v>146</v>
      </c>
      <c r="F89" s="156" t="s">
        <v>137</v>
      </c>
      <c r="G89" s="159">
        <v>2</v>
      </c>
      <c r="H89" s="160">
        <v>5370</v>
      </c>
      <c r="I89" s="161" t="str">
        <f>IF(G89="","",VLOOKUP(G89+2,MENU!$A:$XFD,5))</f>
        <v>400 női gyors</v>
      </c>
    </row>
    <row r="90" spans="2:9" ht="11.25">
      <c r="B90" s="218" t="s">
        <v>197</v>
      </c>
      <c r="C90" s="219">
        <v>1997</v>
      </c>
      <c r="D90" s="218">
        <v>2</v>
      </c>
      <c r="E90" s="163" t="s">
        <v>136</v>
      </c>
      <c r="F90" s="156" t="s">
        <v>137</v>
      </c>
      <c r="G90" s="159">
        <v>2</v>
      </c>
      <c r="H90" s="160">
        <v>5456</v>
      </c>
      <c r="I90" s="161" t="str">
        <f>IF(G90="","",VLOOKUP(G90+2,MENU!$A:$XFD,5))</f>
        <v>400 női gyors</v>
      </c>
    </row>
    <row r="91" spans="2:9" ht="11.25">
      <c r="B91" s="218" t="s">
        <v>192</v>
      </c>
      <c r="C91" s="219">
        <v>2000</v>
      </c>
      <c r="D91" s="218">
        <v>2</v>
      </c>
      <c r="E91" s="163" t="s">
        <v>193</v>
      </c>
      <c r="F91" s="156" t="s">
        <v>134</v>
      </c>
      <c r="G91" s="159">
        <v>2</v>
      </c>
      <c r="H91" s="160">
        <v>5501</v>
      </c>
      <c r="I91" s="161" t="str">
        <f>IF(G91="","",VLOOKUP(G91+2,MENU!$A:$XFD,5))</f>
        <v>400 női gyors</v>
      </c>
    </row>
    <row r="92" spans="2:9" ht="11.25">
      <c r="B92" s="218" t="s">
        <v>198</v>
      </c>
      <c r="C92" s="219">
        <v>1998</v>
      </c>
      <c r="D92" s="218">
        <v>2</v>
      </c>
      <c r="E92" s="163" t="s">
        <v>139</v>
      </c>
      <c r="F92" s="156" t="s">
        <v>137</v>
      </c>
      <c r="G92" s="159">
        <v>2</v>
      </c>
      <c r="H92" s="160">
        <v>5525</v>
      </c>
      <c r="I92" s="161" t="str">
        <f>IF(G92="","",VLOOKUP(G92+2,MENU!$A:$XFD,5))</f>
        <v>400 női gyors</v>
      </c>
    </row>
    <row r="93" spans="2:9" ht="11.25">
      <c r="B93" s="218" t="s">
        <v>191</v>
      </c>
      <c r="C93" s="219">
        <v>1998</v>
      </c>
      <c r="D93" s="218">
        <v>2</v>
      </c>
      <c r="E93" s="163" t="s">
        <v>154</v>
      </c>
      <c r="F93" s="156" t="s">
        <v>137</v>
      </c>
      <c r="G93" s="159">
        <v>2</v>
      </c>
      <c r="H93" s="160">
        <v>6200</v>
      </c>
      <c r="I93" s="161" t="str">
        <f>IF(G93="","",VLOOKUP(G93+2,MENU!$A:$XFD,5))</f>
        <v>400 női gyors</v>
      </c>
    </row>
    <row r="94" spans="2:9" ht="11.25">
      <c r="B94" s="218" t="s">
        <v>188</v>
      </c>
      <c r="C94" s="219">
        <v>1995</v>
      </c>
      <c r="D94" s="218">
        <v>1</v>
      </c>
      <c r="E94" s="163" t="s">
        <v>159</v>
      </c>
      <c r="F94" s="156" t="s">
        <v>132</v>
      </c>
      <c r="G94" s="159">
        <v>3</v>
      </c>
      <c r="H94" s="160">
        <v>2440</v>
      </c>
      <c r="I94" s="161" t="str">
        <f>IF(G94="","",VLOOKUP(G94+2,MENU!$A:$XFD,5))</f>
        <v>200 férfi mell</v>
      </c>
    </row>
    <row r="95" spans="2:9" ht="11.25">
      <c r="B95" s="218" t="s">
        <v>178</v>
      </c>
      <c r="C95" s="219">
        <v>1993</v>
      </c>
      <c r="D95" s="218">
        <v>1</v>
      </c>
      <c r="E95" s="163" t="s">
        <v>159</v>
      </c>
      <c r="F95" s="156" t="s">
        <v>166</v>
      </c>
      <c r="G95" s="159">
        <v>3</v>
      </c>
      <c r="H95" s="160">
        <v>2455</v>
      </c>
      <c r="I95" s="161" t="str">
        <f>IF(G95="","",VLOOKUP(G95+2,MENU!$A:$XFD,5))</f>
        <v>200 férfi mell</v>
      </c>
    </row>
    <row r="96" spans="2:9" ht="11.25">
      <c r="B96" s="218" t="s">
        <v>186</v>
      </c>
      <c r="C96" s="219">
        <v>1995</v>
      </c>
      <c r="D96" s="218">
        <v>1</v>
      </c>
      <c r="E96" s="163" t="s">
        <v>159</v>
      </c>
      <c r="F96" s="156" t="s">
        <v>132</v>
      </c>
      <c r="G96" s="159">
        <v>3</v>
      </c>
      <c r="H96" s="160">
        <v>2520</v>
      </c>
      <c r="I96" s="161" t="str">
        <f>IF(G96="","",VLOOKUP(G96+2,MENU!$A:$XFD,5))</f>
        <v>200 férfi mell</v>
      </c>
    </row>
    <row r="97" spans="2:9" ht="11.25">
      <c r="B97" s="218" t="s">
        <v>250</v>
      </c>
      <c r="C97" s="219">
        <v>1997</v>
      </c>
      <c r="D97" s="218">
        <v>1</v>
      </c>
      <c r="E97" s="163" t="s">
        <v>141</v>
      </c>
      <c r="F97" s="156" t="s">
        <v>137</v>
      </c>
      <c r="G97" s="159">
        <v>3</v>
      </c>
      <c r="H97" s="160">
        <v>2538</v>
      </c>
      <c r="I97" s="161" t="str">
        <f>IF(G97="","",VLOOKUP(G97+2,MENU!$A:$XFD,5))</f>
        <v>200 férfi mell</v>
      </c>
    </row>
    <row r="98" spans="2:9" ht="11.25">
      <c r="B98" s="218" t="s">
        <v>175</v>
      </c>
      <c r="C98" s="219">
        <v>1996</v>
      </c>
      <c r="D98" s="218">
        <v>1</v>
      </c>
      <c r="E98" s="163" t="s">
        <v>163</v>
      </c>
      <c r="F98" s="156" t="s">
        <v>132</v>
      </c>
      <c r="G98" s="159">
        <v>3</v>
      </c>
      <c r="H98" s="160">
        <v>3000</v>
      </c>
      <c r="I98" s="161" t="str">
        <f>IF(G98="","",VLOOKUP(G98+2,MENU!$A:$XFD,5))</f>
        <v>200 férfi mell</v>
      </c>
    </row>
    <row r="99" spans="2:9" ht="11.25">
      <c r="B99" s="218" t="s">
        <v>251</v>
      </c>
      <c r="C99" s="219">
        <v>1998</v>
      </c>
      <c r="D99" s="218">
        <v>1</v>
      </c>
      <c r="E99" s="163" t="s">
        <v>146</v>
      </c>
      <c r="F99" s="156" t="s">
        <v>137</v>
      </c>
      <c r="G99" s="159">
        <v>3</v>
      </c>
      <c r="H99" s="160">
        <v>3020</v>
      </c>
      <c r="I99" s="161" t="str">
        <f>IF(G99="","",VLOOKUP(G99+2,MENU!$A:$XFD,5))</f>
        <v>200 férfi mell</v>
      </c>
    </row>
    <row r="100" spans="2:9" ht="11.25">
      <c r="B100" s="218" t="s">
        <v>161</v>
      </c>
      <c r="C100" s="219">
        <v>1998</v>
      </c>
      <c r="D100" s="218">
        <v>1</v>
      </c>
      <c r="E100" s="163" t="s">
        <v>144</v>
      </c>
      <c r="F100" s="156" t="s">
        <v>137</v>
      </c>
      <c r="G100" s="159">
        <v>3</v>
      </c>
      <c r="H100" s="160">
        <v>3049</v>
      </c>
      <c r="I100" s="161" t="str">
        <f>IF(G100="","",VLOOKUP(G100+2,MENU!$A:$XFD,5))</f>
        <v>200 férfi mell</v>
      </c>
    </row>
    <row r="101" spans="2:9" ht="11.25">
      <c r="B101" s="218" t="s">
        <v>184</v>
      </c>
      <c r="C101" s="219">
        <v>1995</v>
      </c>
      <c r="D101" s="218">
        <v>1</v>
      </c>
      <c r="E101" s="163" t="s">
        <v>159</v>
      </c>
      <c r="F101" s="156" t="s">
        <v>132</v>
      </c>
      <c r="G101" s="159">
        <v>3</v>
      </c>
      <c r="H101" s="160">
        <v>3050</v>
      </c>
      <c r="I101" s="161" t="str">
        <f>IF(G101="","",VLOOKUP(G101+2,MENU!$A:$XFD,5))</f>
        <v>200 férfi mell</v>
      </c>
    </row>
    <row r="102" spans="2:9" ht="11.25">
      <c r="B102" s="218" t="s">
        <v>246</v>
      </c>
      <c r="C102" s="219">
        <v>1997</v>
      </c>
      <c r="D102" s="218">
        <v>1</v>
      </c>
      <c r="E102" s="163" t="s">
        <v>163</v>
      </c>
      <c r="F102" s="156" t="s">
        <v>137</v>
      </c>
      <c r="G102" s="159">
        <v>3</v>
      </c>
      <c r="H102" s="160">
        <v>3050</v>
      </c>
      <c r="I102" s="161" t="str">
        <f>IF(G102="","",VLOOKUP(G102+2,MENU!$A:$XFD,5))</f>
        <v>200 férfi mell</v>
      </c>
    </row>
    <row r="103" spans="2:9" ht="11.25">
      <c r="B103" s="218" t="s">
        <v>247</v>
      </c>
      <c r="C103" s="219">
        <v>1997</v>
      </c>
      <c r="D103" s="218">
        <v>1</v>
      </c>
      <c r="E103" s="163" t="s">
        <v>146</v>
      </c>
      <c r="F103" s="156" t="s">
        <v>137</v>
      </c>
      <c r="G103" s="159">
        <v>3</v>
      </c>
      <c r="H103" s="160">
        <v>3050</v>
      </c>
      <c r="I103" s="161" t="str">
        <f>IF(G103="","",VLOOKUP(G103+2,MENU!$A:$XFD,5))</f>
        <v>200 férfi mell</v>
      </c>
    </row>
    <row r="104" spans="2:9" ht="11.25">
      <c r="B104" s="218" t="s">
        <v>174</v>
      </c>
      <c r="C104" s="219">
        <v>1996</v>
      </c>
      <c r="D104" s="218">
        <v>1</v>
      </c>
      <c r="E104" s="163" t="s">
        <v>159</v>
      </c>
      <c r="F104" s="156" t="s">
        <v>132</v>
      </c>
      <c r="G104" s="159">
        <v>3</v>
      </c>
      <c r="H104" s="160">
        <v>3060</v>
      </c>
      <c r="I104" s="161" t="str">
        <f>IF(G104="","",VLOOKUP(G104+2,MENU!$A:$XFD,5))</f>
        <v>200 férfi mell</v>
      </c>
    </row>
    <row r="105" spans="2:9" ht="11.25">
      <c r="B105" s="218" t="s">
        <v>156</v>
      </c>
      <c r="C105" s="219">
        <v>1998</v>
      </c>
      <c r="D105" s="218">
        <v>1</v>
      </c>
      <c r="E105" s="163" t="s">
        <v>146</v>
      </c>
      <c r="F105" s="156" t="s">
        <v>137</v>
      </c>
      <c r="G105" s="159">
        <v>3</v>
      </c>
      <c r="H105" s="160">
        <v>3070</v>
      </c>
      <c r="I105" s="161" t="str">
        <f>IF(G105="","",VLOOKUP(G105+2,MENU!$A:$XFD,5))</f>
        <v>200 férfi mell</v>
      </c>
    </row>
    <row r="106" spans="2:9" ht="11.25">
      <c r="B106" s="218" t="s">
        <v>190</v>
      </c>
      <c r="C106" s="219">
        <v>1996</v>
      </c>
      <c r="D106" s="218">
        <v>1</v>
      </c>
      <c r="E106" s="163" t="s">
        <v>139</v>
      </c>
      <c r="F106" s="156" t="s">
        <v>132</v>
      </c>
      <c r="G106" s="159">
        <v>3</v>
      </c>
      <c r="H106" s="160">
        <v>3089</v>
      </c>
      <c r="I106" s="161" t="str">
        <f>IF(G106="","",VLOOKUP(G106+2,MENU!$A:$XFD,5))</f>
        <v>200 férfi mell</v>
      </c>
    </row>
    <row r="107" spans="2:9" ht="11.25">
      <c r="B107" s="218" t="s">
        <v>248</v>
      </c>
      <c r="C107" s="219">
        <v>1997</v>
      </c>
      <c r="D107" s="218">
        <v>1</v>
      </c>
      <c r="E107" s="163" t="s">
        <v>154</v>
      </c>
      <c r="F107" s="156" t="s">
        <v>137</v>
      </c>
      <c r="G107" s="159">
        <v>3</v>
      </c>
      <c r="H107" s="160">
        <v>3090</v>
      </c>
      <c r="I107" s="161" t="str">
        <f>IF(G107="","",VLOOKUP(G107+2,MENU!$A:$XFD,5))</f>
        <v>200 férfi mell</v>
      </c>
    </row>
    <row r="108" spans="2:9" ht="11.25">
      <c r="B108" s="218" t="s">
        <v>168</v>
      </c>
      <c r="C108" s="219">
        <v>1997</v>
      </c>
      <c r="D108" s="218">
        <v>1</v>
      </c>
      <c r="E108" s="163" t="s">
        <v>159</v>
      </c>
      <c r="F108" s="156" t="s">
        <v>137</v>
      </c>
      <c r="G108" s="159">
        <v>3</v>
      </c>
      <c r="H108" s="160">
        <v>3135</v>
      </c>
      <c r="I108" s="161" t="str">
        <f>IF(G108="","",VLOOKUP(G108+2,MENU!$A:$XFD,5))</f>
        <v>200 férfi mell</v>
      </c>
    </row>
    <row r="109" spans="2:9" ht="11.25">
      <c r="B109" s="218" t="s">
        <v>249</v>
      </c>
      <c r="C109" s="219">
        <v>1998</v>
      </c>
      <c r="D109" s="218">
        <v>1</v>
      </c>
      <c r="E109" s="163" t="s">
        <v>243</v>
      </c>
      <c r="F109" s="156" t="s">
        <v>137</v>
      </c>
      <c r="G109" s="159">
        <v>3</v>
      </c>
      <c r="H109" s="160">
        <v>3200</v>
      </c>
      <c r="I109" s="161" t="str">
        <f>IF(G109="","",VLOOKUP(G109+2,MENU!$A:$XFD,5))</f>
        <v>200 férfi mell</v>
      </c>
    </row>
    <row r="110" spans="2:9" ht="11.25">
      <c r="B110" s="218" t="s">
        <v>242</v>
      </c>
      <c r="C110" s="219">
        <v>1998</v>
      </c>
      <c r="D110" s="218">
        <v>1</v>
      </c>
      <c r="E110" s="163" t="s">
        <v>243</v>
      </c>
      <c r="F110" s="156" t="s">
        <v>137</v>
      </c>
      <c r="G110" s="159">
        <v>3</v>
      </c>
      <c r="H110" s="160">
        <v>3200</v>
      </c>
      <c r="I110" s="161" t="str">
        <f>IF(G110="","",VLOOKUP(G110+2,MENU!$A:$XFD,5))</f>
        <v>200 férfi mell</v>
      </c>
    </row>
    <row r="111" spans="2:9" ht="11.25">
      <c r="B111" s="218" t="s">
        <v>244</v>
      </c>
      <c r="C111" s="219">
        <v>1996</v>
      </c>
      <c r="D111" s="218">
        <v>1</v>
      </c>
      <c r="E111" s="163" t="s">
        <v>152</v>
      </c>
      <c r="F111" s="156" t="s">
        <v>132</v>
      </c>
      <c r="G111" s="159">
        <v>3</v>
      </c>
      <c r="H111" s="160">
        <v>3201</v>
      </c>
      <c r="I111" s="161" t="str">
        <f>IF(G111="","",VLOOKUP(G111+2,MENU!$A:$XFD,5))</f>
        <v>200 férfi mell</v>
      </c>
    </row>
    <row r="112" spans="2:9" ht="11.25">
      <c r="B112" s="218" t="s">
        <v>179</v>
      </c>
      <c r="C112" s="219">
        <v>1998</v>
      </c>
      <c r="D112" s="218">
        <v>1</v>
      </c>
      <c r="E112" s="163" t="s">
        <v>144</v>
      </c>
      <c r="F112" s="156" t="s">
        <v>137</v>
      </c>
      <c r="G112" s="159">
        <v>3</v>
      </c>
      <c r="H112" s="160">
        <v>3261</v>
      </c>
      <c r="I112" s="161" t="str">
        <f>IF(G112="","",VLOOKUP(G112+2,MENU!$A:$XFD,5))</f>
        <v>200 férfi mell</v>
      </c>
    </row>
    <row r="113" spans="2:9" ht="11.25">
      <c r="B113" s="218" t="s">
        <v>245</v>
      </c>
      <c r="C113" s="219">
        <v>1996</v>
      </c>
      <c r="D113" s="218">
        <v>1</v>
      </c>
      <c r="E113" s="163" t="s">
        <v>152</v>
      </c>
      <c r="F113" s="156" t="s">
        <v>132</v>
      </c>
      <c r="G113" s="159">
        <v>3</v>
      </c>
      <c r="H113" s="160">
        <v>3323</v>
      </c>
      <c r="I113" s="161" t="str">
        <f>IF(G113="","",VLOOKUP(G113+2,MENU!$A:$XFD,5))</f>
        <v>200 férfi mell</v>
      </c>
    </row>
    <row r="114" spans="2:9" ht="11.25">
      <c r="B114" s="218" t="s">
        <v>261</v>
      </c>
      <c r="C114" s="219">
        <v>1997</v>
      </c>
      <c r="D114" s="218">
        <v>2</v>
      </c>
      <c r="E114" s="163" t="s">
        <v>218</v>
      </c>
      <c r="F114" s="156" t="s">
        <v>137</v>
      </c>
      <c r="G114" s="159">
        <v>4</v>
      </c>
      <c r="H114" s="160">
        <v>2480</v>
      </c>
      <c r="I114" s="161" t="str">
        <f>IF(G114="","",VLOOKUP(G114+2,MENU!$A:$XFD,5))</f>
        <v>200 női mell</v>
      </c>
    </row>
    <row r="115" spans="2:9" ht="11.25">
      <c r="B115" s="218" t="s">
        <v>262</v>
      </c>
      <c r="C115" s="219">
        <v>1998</v>
      </c>
      <c r="D115" s="218">
        <v>2</v>
      </c>
      <c r="E115" s="163" t="s">
        <v>163</v>
      </c>
      <c r="F115" s="156" t="s">
        <v>137</v>
      </c>
      <c r="G115" s="159">
        <v>4</v>
      </c>
      <c r="H115" s="160">
        <v>2500</v>
      </c>
      <c r="I115" s="161" t="str">
        <f>IF(G115="","",VLOOKUP(G115+2,MENU!$A:$XFD,5))</f>
        <v>200 női mell</v>
      </c>
    </row>
    <row r="116" spans="2:9" ht="11.25">
      <c r="B116" s="218" t="s">
        <v>239</v>
      </c>
      <c r="C116" s="219">
        <v>1997</v>
      </c>
      <c r="D116" s="218">
        <v>2</v>
      </c>
      <c r="E116" s="163" t="s">
        <v>159</v>
      </c>
      <c r="F116" s="156" t="s">
        <v>137</v>
      </c>
      <c r="G116" s="159">
        <v>4</v>
      </c>
      <c r="H116" s="160">
        <v>2515</v>
      </c>
      <c r="I116" s="161" t="str">
        <f>IF(G116="","",VLOOKUP(G116+2,MENU!$A:$XFD,5))</f>
        <v>200 női mell</v>
      </c>
    </row>
    <row r="117" spans="2:9" ht="11.25">
      <c r="B117" s="218" t="s">
        <v>224</v>
      </c>
      <c r="C117" s="219">
        <v>1998</v>
      </c>
      <c r="D117" s="218">
        <v>2</v>
      </c>
      <c r="E117" s="163" t="s">
        <v>159</v>
      </c>
      <c r="F117" s="156" t="s">
        <v>137</v>
      </c>
      <c r="G117" s="159">
        <v>4</v>
      </c>
      <c r="H117" s="160">
        <v>2520</v>
      </c>
      <c r="I117" s="161" t="str">
        <f>IF(G117="","",VLOOKUP(G117+2,MENU!$A:$XFD,5))</f>
        <v>200 női mell</v>
      </c>
    </row>
    <row r="118" spans="2:9" ht="11.25">
      <c r="B118" s="218" t="s">
        <v>260</v>
      </c>
      <c r="C118" s="219">
        <v>1997</v>
      </c>
      <c r="D118" s="218">
        <v>2</v>
      </c>
      <c r="E118" s="163" t="s">
        <v>139</v>
      </c>
      <c r="F118" s="156" t="s">
        <v>137</v>
      </c>
      <c r="G118" s="159">
        <v>4</v>
      </c>
      <c r="H118" s="160">
        <v>2529</v>
      </c>
      <c r="I118" s="161" t="str">
        <f>IF(G118="","",VLOOKUP(G118+2,MENU!$A:$XFD,5))</f>
        <v>200 női mell</v>
      </c>
    </row>
    <row r="119" spans="2:9" ht="11.25">
      <c r="B119" s="218" t="s">
        <v>220</v>
      </c>
      <c r="C119" s="219">
        <v>1998</v>
      </c>
      <c r="D119" s="218">
        <v>2</v>
      </c>
      <c r="E119" s="163" t="s">
        <v>131</v>
      </c>
      <c r="F119" s="156" t="s">
        <v>137</v>
      </c>
      <c r="G119" s="159">
        <v>4</v>
      </c>
      <c r="H119" s="160">
        <v>2534</v>
      </c>
      <c r="I119" s="161" t="str">
        <f>IF(G119="","",VLOOKUP(G119+2,MENU!$A:$XFD,5))</f>
        <v>200 női mell</v>
      </c>
    </row>
    <row r="120" spans="2:9" ht="11.25">
      <c r="B120" s="218" t="s">
        <v>228</v>
      </c>
      <c r="C120" s="219">
        <v>1997</v>
      </c>
      <c r="D120" s="218">
        <v>2</v>
      </c>
      <c r="E120" s="163" t="s">
        <v>163</v>
      </c>
      <c r="F120" s="156" t="s">
        <v>137</v>
      </c>
      <c r="G120" s="159">
        <v>4</v>
      </c>
      <c r="H120" s="160">
        <v>2540</v>
      </c>
      <c r="I120" s="161" t="str">
        <f>IF(G120="","",VLOOKUP(G120+2,MENU!$A:$XFD,5))</f>
        <v>200 női mell</v>
      </c>
    </row>
    <row r="121" spans="2:9" ht="11.25">
      <c r="B121" s="218" t="s">
        <v>263</v>
      </c>
      <c r="C121" s="219">
        <v>1994</v>
      </c>
      <c r="D121" s="218">
        <v>2</v>
      </c>
      <c r="E121" s="163" t="s">
        <v>141</v>
      </c>
      <c r="F121" s="156" t="s">
        <v>166</v>
      </c>
      <c r="G121" s="159">
        <v>4</v>
      </c>
      <c r="H121" s="160">
        <v>2589</v>
      </c>
      <c r="I121" s="161" t="str">
        <f>IF(G121="","",VLOOKUP(G121+2,MENU!$A:$XFD,5))</f>
        <v>200 női mell</v>
      </c>
    </row>
    <row r="122" spans="2:9" ht="11.25">
      <c r="B122" s="218" t="s">
        <v>257</v>
      </c>
      <c r="C122" s="219">
        <v>1998</v>
      </c>
      <c r="D122" s="218">
        <v>2</v>
      </c>
      <c r="E122" s="163" t="s">
        <v>200</v>
      </c>
      <c r="F122" s="156" t="s">
        <v>137</v>
      </c>
      <c r="G122" s="159">
        <v>4</v>
      </c>
      <c r="H122" s="160">
        <v>3000</v>
      </c>
      <c r="I122" s="161" t="str">
        <f>IF(G122="","",VLOOKUP(G122+2,MENU!$A:$XFD,5))</f>
        <v>200 női mell</v>
      </c>
    </row>
    <row r="123" spans="2:9" ht="11.25">
      <c r="B123" s="218" t="s">
        <v>219</v>
      </c>
      <c r="C123" s="219">
        <v>1996</v>
      </c>
      <c r="D123" s="218">
        <v>2</v>
      </c>
      <c r="E123" s="163" t="s">
        <v>139</v>
      </c>
      <c r="F123" s="156" t="s">
        <v>132</v>
      </c>
      <c r="G123" s="159">
        <v>4</v>
      </c>
      <c r="H123" s="160">
        <v>3004</v>
      </c>
      <c r="I123" s="161" t="str">
        <f>IF(G123="","",VLOOKUP(G123+2,MENU!$A:$XFD,5))</f>
        <v>200 női mell</v>
      </c>
    </row>
    <row r="124" spans="2:9" ht="11.25">
      <c r="B124" s="218" t="s">
        <v>192</v>
      </c>
      <c r="C124" s="219">
        <v>1996</v>
      </c>
      <c r="D124" s="218">
        <v>2</v>
      </c>
      <c r="E124" s="163" t="s">
        <v>152</v>
      </c>
      <c r="F124" s="156" t="s">
        <v>132</v>
      </c>
      <c r="G124" s="159">
        <v>4</v>
      </c>
      <c r="H124" s="160">
        <v>3023</v>
      </c>
      <c r="I124" s="161" t="str">
        <f>IF(G124="","",VLOOKUP(G124+2,MENU!$A:$XFD,5))</f>
        <v>200 női mell</v>
      </c>
    </row>
    <row r="125" spans="2:9" ht="11.25">
      <c r="B125" s="218" t="s">
        <v>258</v>
      </c>
      <c r="C125" s="219">
        <v>1998</v>
      </c>
      <c r="D125" s="218">
        <v>2</v>
      </c>
      <c r="E125" s="163" t="s">
        <v>144</v>
      </c>
      <c r="F125" s="156" t="s">
        <v>137</v>
      </c>
      <c r="G125" s="159">
        <v>4</v>
      </c>
      <c r="H125" s="160">
        <v>3025</v>
      </c>
      <c r="I125" s="161" t="str">
        <f>IF(G125="","",VLOOKUP(G125+2,MENU!$A:$XFD,5))</f>
        <v>200 női mell</v>
      </c>
    </row>
    <row r="126" spans="2:9" ht="11.25">
      <c r="B126" s="218" t="s">
        <v>232</v>
      </c>
      <c r="C126" s="219">
        <v>1998</v>
      </c>
      <c r="D126" s="218">
        <v>2</v>
      </c>
      <c r="E126" s="163" t="s">
        <v>163</v>
      </c>
      <c r="F126" s="156" t="s">
        <v>137</v>
      </c>
      <c r="G126" s="159">
        <v>4</v>
      </c>
      <c r="H126" s="160">
        <v>3040</v>
      </c>
      <c r="I126" s="161" t="str">
        <f>IF(G126="","",VLOOKUP(G126+2,MENU!$A:$XFD,5))</f>
        <v>200 női mell</v>
      </c>
    </row>
    <row r="127" spans="2:9" ht="11.25">
      <c r="B127" s="218" t="s">
        <v>259</v>
      </c>
      <c r="C127" s="219">
        <v>1995</v>
      </c>
      <c r="D127" s="218">
        <v>2</v>
      </c>
      <c r="E127" s="163" t="s">
        <v>163</v>
      </c>
      <c r="F127" s="156" t="s">
        <v>132</v>
      </c>
      <c r="G127" s="159">
        <v>4</v>
      </c>
      <c r="H127" s="160">
        <v>3050</v>
      </c>
      <c r="I127" s="161" t="str">
        <f>IF(G127="","",VLOOKUP(G127+2,MENU!$A:$XFD,5))</f>
        <v>200 női mell</v>
      </c>
    </row>
    <row r="128" spans="2:9" ht="11.25">
      <c r="B128" s="218" t="s">
        <v>233</v>
      </c>
      <c r="C128" s="219">
        <v>1997</v>
      </c>
      <c r="D128" s="218">
        <v>2</v>
      </c>
      <c r="E128" s="163" t="s">
        <v>159</v>
      </c>
      <c r="F128" s="156" t="s">
        <v>137</v>
      </c>
      <c r="G128" s="159">
        <v>4</v>
      </c>
      <c r="H128" s="160">
        <v>3060</v>
      </c>
      <c r="I128" s="161" t="str">
        <f>IF(G128="","",VLOOKUP(G128+2,MENU!$A:$XFD,5))</f>
        <v>200 női mell</v>
      </c>
    </row>
    <row r="129" spans="2:9" ht="11.25">
      <c r="B129" s="218" t="s">
        <v>207</v>
      </c>
      <c r="C129" s="219">
        <v>1998</v>
      </c>
      <c r="D129" s="218">
        <v>2</v>
      </c>
      <c r="E129" s="163" t="s">
        <v>144</v>
      </c>
      <c r="F129" s="156" t="s">
        <v>137</v>
      </c>
      <c r="G129" s="159">
        <v>4</v>
      </c>
      <c r="H129" s="160">
        <v>3082</v>
      </c>
      <c r="I129" s="161" t="str">
        <f>IF(G129="","",VLOOKUP(G129+2,MENU!$A:$XFD,5))</f>
        <v>200 női mell</v>
      </c>
    </row>
    <row r="130" spans="2:9" ht="11.25">
      <c r="B130" s="218" t="s">
        <v>211</v>
      </c>
      <c r="C130" s="219">
        <v>1998</v>
      </c>
      <c r="D130" s="218">
        <v>2</v>
      </c>
      <c r="E130" s="163" t="s">
        <v>159</v>
      </c>
      <c r="F130" s="156" t="s">
        <v>137</v>
      </c>
      <c r="G130" s="159">
        <v>4</v>
      </c>
      <c r="H130" s="160">
        <v>3085</v>
      </c>
      <c r="I130" s="161" t="str">
        <f>IF(G130="","",VLOOKUP(G130+2,MENU!$A:$XFD,5))</f>
        <v>200 női mell</v>
      </c>
    </row>
    <row r="131" spans="2:9" ht="11.25">
      <c r="B131" s="218" t="s">
        <v>210</v>
      </c>
      <c r="C131" s="219">
        <v>1998</v>
      </c>
      <c r="D131" s="218">
        <v>2</v>
      </c>
      <c r="E131" s="163" t="s">
        <v>144</v>
      </c>
      <c r="F131" s="156" t="s">
        <v>137</v>
      </c>
      <c r="G131" s="159">
        <v>4</v>
      </c>
      <c r="H131" s="160">
        <v>3089</v>
      </c>
      <c r="I131" s="161" t="str">
        <f>IF(G131="","",VLOOKUP(G131+2,MENU!$A:$XFD,5))</f>
        <v>200 női mell</v>
      </c>
    </row>
    <row r="132" spans="2:9" ht="11.25">
      <c r="B132" s="218" t="s">
        <v>212</v>
      </c>
      <c r="C132" s="219">
        <v>1997</v>
      </c>
      <c r="D132" s="218">
        <v>2</v>
      </c>
      <c r="E132" s="163" t="s">
        <v>144</v>
      </c>
      <c r="F132" s="156" t="s">
        <v>137</v>
      </c>
      <c r="G132" s="159">
        <v>4</v>
      </c>
      <c r="H132" s="160">
        <v>3090</v>
      </c>
      <c r="I132" s="161" t="str">
        <f>IF(G132="","",VLOOKUP(G132+2,MENU!$A:$XFD,5))</f>
        <v>200 női mell</v>
      </c>
    </row>
    <row r="133" spans="2:9" ht="11.25">
      <c r="B133" s="218" t="s">
        <v>254</v>
      </c>
      <c r="C133" s="219">
        <v>1997</v>
      </c>
      <c r="D133" s="218">
        <v>2</v>
      </c>
      <c r="E133" s="163" t="s">
        <v>163</v>
      </c>
      <c r="F133" s="156" t="s">
        <v>137</v>
      </c>
      <c r="G133" s="159">
        <v>4</v>
      </c>
      <c r="H133" s="160">
        <v>3100</v>
      </c>
      <c r="I133" s="161" t="str">
        <f>IF(G133="","",VLOOKUP(G133+2,MENU!$A:$XFD,5))</f>
        <v>200 női mell</v>
      </c>
    </row>
    <row r="134" spans="2:9" ht="11.25">
      <c r="B134" s="218" t="s">
        <v>194</v>
      </c>
      <c r="C134" s="219">
        <v>1998</v>
      </c>
      <c r="D134" s="218">
        <v>2</v>
      </c>
      <c r="E134" s="163" t="s">
        <v>146</v>
      </c>
      <c r="F134" s="156" t="s">
        <v>137</v>
      </c>
      <c r="G134" s="159">
        <v>4</v>
      </c>
      <c r="H134" s="160">
        <v>3100</v>
      </c>
      <c r="I134" s="161" t="str">
        <f>IF(G134="","",VLOOKUP(G134+2,MENU!$A:$XFD,5))</f>
        <v>200 női mell</v>
      </c>
    </row>
    <row r="135" spans="2:9" ht="11.25">
      <c r="B135" s="218" t="s">
        <v>255</v>
      </c>
      <c r="C135" s="219">
        <v>1999</v>
      </c>
      <c r="D135" s="218">
        <v>2</v>
      </c>
      <c r="E135" s="163" t="s">
        <v>144</v>
      </c>
      <c r="F135" s="156" t="s">
        <v>134</v>
      </c>
      <c r="G135" s="159">
        <v>4</v>
      </c>
      <c r="H135" s="160">
        <v>3124</v>
      </c>
      <c r="I135" s="161" t="str">
        <f>IF(G135="","",VLOOKUP(G135+2,MENU!$A:$XFD,5))</f>
        <v>200 női mell</v>
      </c>
    </row>
    <row r="136" spans="2:9" ht="11.25">
      <c r="B136" s="218" t="s">
        <v>202</v>
      </c>
      <c r="C136" s="219">
        <v>1999</v>
      </c>
      <c r="D136" s="218">
        <v>2</v>
      </c>
      <c r="E136" s="163" t="s">
        <v>144</v>
      </c>
      <c r="F136" s="156" t="s">
        <v>134</v>
      </c>
      <c r="G136" s="159">
        <v>4</v>
      </c>
      <c r="H136" s="160">
        <v>3132</v>
      </c>
      <c r="I136" s="161" t="str">
        <f>IF(G136="","",VLOOKUP(G136+2,MENU!$A:$XFD,5))</f>
        <v>200 női mell</v>
      </c>
    </row>
    <row r="137" spans="2:9" ht="11.25">
      <c r="B137" s="218" t="s">
        <v>256</v>
      </c>
      <c r="C137" s="219">
        <v>1997</v>
      </c>
      <c r="D137" s="218">
        <v>2</v>
      </c>
      <c r="E137" s="163" t="s">
        <v>139</v>
      </c>
      <c r="F137" s="156" t="s">
        <v>137</v>
      </c>
      <c r="G137" s="159">
        <v>4</v>
      </c>
      <c r="H137" s="160">
        <v>3150</v>
      </c>
      <c r="I137" s="161" t="str">
        <f>IF(G137="","",VLOOKUP(G137+2,MENU!$A:$XFD,5))</f>
        <v>200 női mell</v>
      </c>
    </row>
    <row r="138" spans="2:9" ht="11.25">
      <c r="B138" s="218" t="s">
        <v>253</v>
      </c>
      <c r="C138" s="219">
        <v>1998</v>
      </c>
      <c r="D138" s="218">
        <v>2</v>
      </c>
      <c r="E138" s="163" t="s">
        <v>163</v>
      </c>
      <c r="F138" s="156" t="s">
        <v>137</v>
      </c>
      <c r="G138" s="159">
        <v>4</v>
      </c>
      <c r="H138" s="160">
        <v>3186</v>
      </c>
      <c r="I138" s="161" t="str">
        <f>IF(G138="","",VLOOKUP(G138+2,MENU!$A:$XFD,5))</f>
        <v>200 női mell</v>
      </c>
    </row>
    <row r="139" spans="2:9" ht="11.25">
      <c r="B139" s="218" t="s">
        <v>198</v>
      </c>
      <c r="C139" s="219">
        <v>1998</v>
      </c>
      <c r="D139" s="218">
        <v>2</v>
      </c>
      <c r="E139" s="163" t="s">
        <v>139</v>
      </c>
      <c r="F139" s="156" t="s">
        <v>137</v>
      </c>
      <c r="G139" s="159">
        <v>4</v>
      </c>
      <c r="H139" s="160">
        <v>3246</v>
      </c>
      <c r="I139" s="161" t="str">
        <f>IF(G139="","",VLOOKUP(G139+2,MENU!$A:$XFD,5))</f>
        <v>200 női mell</v>
      </c>
    </row>
    <row r="140" spans="2:9" ht="11.25">
      <c r="B140" s="218" t="s">
        <v>252</v>
      </c>
      <c r="C140" s="219">
        <v>1997</v>
      </c>
      <c r="D140" s="218">
        <v>2</v>
      </c>
      <c r="E140" s="163" t="s">
        <v>139</v>
      </c>
      <c r="F140" s="156" t="s">
        <v>137</v>
      </c>
      <c r="G140" s="159">
        <v>4</v>
      </c>
      <c r="H140" s="160">
        <v>3303</v>
      </c>
      <c r="I140" s="161" t="str">
        <f>IF(G140="","",VLOOKUP(G140+2,MENU!$A:$XFD,5))</f>
        <v>200 női mell</v>
      </c>
    </row>
    <row r="141" spans="2:9" ht="11.25">
      <c r="B141" s="218" t="s">
        <v>223</v>
      </c>
      <c r="C141" s="219">
        <v>1998</v>
      </c>
      <c r="D141" s="218">
        <v>2</v>
      </c>
      <c r="E141" s="163" t="s">
        <v>150</v>
      </c>
      <c r="F141" s="156" t="s">
        <v>137</v>
      </c>
      <c r="G141" s="159">
        <v>4</v>
      </c>
      <c r="H141" s="160">
        <v>3350</v>
      </c>
      <c r="I141" s="161" t="str">
        <f>IF(G141="","",VLOOKUP(G141+2,MENU!$A:$XFD,5))</f>
        <v>200 női mell</v>
      </c>
    </row>
    <row r="142" spans="2:9" ht="11.25">
      <c r="B142" s="218" t="s">
        <v>191</v>
      </c>
      <c r="C142" s="219">
        <v>1998</v>
      </c>
      <c r="D142" s="218">
        <v>2</v>
      </c>
      <c r="E142" s="163" t="s">
        <v>154</v>
      </c>
      <c r="F142" s="156" t="s">
        <v>137</v>
      </c>
      <c r="G142" s="159">
        <v>4</v>
      </c>
      <c r="H142" s="160">
        <v>3350</v>
      </c>
      <c r="I142" s="161" t="str">
        <f>IF(G142="","",VLOOKUP(G142+2,MENU!$A:$XFD,5))</f>
        <v>200 női mell</v>
      </c>
    </row>
    <row r="143" spans="2:9" ht="11.25">
      <c r="B143" s="218" t="s">
        <v>186</v>
      </c>
      <c r="C143" s="219">
        <v>1995</v>
      </c>
      <c r="D143" s="218">
        <v>1</v>
      </c>
      <c r="E143" s="163" t="s">
        <v>159</v>
      </c>
      <c r="F143" s="156" t="s">
        <v>132</v>
      </c>
      <c r="G143" s="159">
        <v>5</v>
      </c>
      <c r="H143" s="160">
        <v>2252</v>
      </c>
      <c r="I143" s="161" t="str">
        <f>IF(G143="","",VLOOKUP(G143+2,MENU!$A:$XFD,5))</f>
        <v>200 férfi hát</v>
      </c>
    </row>
    <row r="144" spans="2:9" ht="11.25">
      <c r="B144" s="218" t="s">
        <v>185</v>
      </c>
      <c r="C144" s="219">
        <v>1997</v>
      </c>
      <c r="D144" s="218">
        <v>1</v>
      </c>
      <c r="E144" s="163" t="s">
        <v>139</v>
      </c>
      <c r="F144" s="156" t="s">
        <v>137</v>
      </c>
      <c r="G144" s="159">
        <v>5</v>
      </c>
      <c r="H144" s="160">
        <v>2269</v>
      </c>
      <c r="I144" s="161" t="str">
        <f>IF(G144="","",VLOOKUP(G144+2,MENU!$A:$XFD,5))</f>
        <v>200 férfi hát</v>
      </c>
    </row>
    <row r="145" spans="2:9" ht="11.25">
      <c r="B145" s="218" t="s">
        <v>188</v>
      </c>
      <c r="C145" s="219">
        <v>1995</v>
      </c>
      <c r="D145" s="218">
        <v>1</v>
      </c>
      <c r="E145" s="163" t="s">
        <v>159</v>
      </c>
      <c r="F145" s="156" t="s">
        <v>132</v>
      </c>
      <c r="G145" s="159">
        <v>5</v>
      </c>
      <c r="H145" s="160">
        <v>2348</v>
      </c>
      <c r="I145" s="161" t="str">
        <f>IF(G145="","",VLOOKUP(G145+2,MENU!$A:$XFD,5))</f>
        <v>200 férfi hát</v>
      </c>
    </row>
    <row r="146" spans="2:9" ht="11.25">
      <c r="B146" s="218" t="s">
        <v>174</v>
      </c>
      <c r="C146" s="219">
        <v>1996</v>
      </c>
      <c r="D146" s="218">
        <v>1</v>
      </c>
      <c r="E146" s="163" t="s">
        <v>159</v>
      </c>
      <c r="F146" s="156" t="s">
        <v>132</v>
      </c>
      <c r="G146" s="159">
        <v>5</v>
      </c>
      <c r="H146" s="160">
        <v>2378</v>
      </c>
      <c r="I146" s="161" t="str">
        <f>IF(G146="","",VLOOKUP(G146+2,MENU!$A:$XFD,5))</f>
        <v>200 férfi hát</v>
      </c>
    </row>
    <row r="147" spans="2:9" ht="11.25">
      <c r="B147" s="218" t="s">
        <v>178</v>
      </c>
      <c r="C147" s="219">
        <v>1993</v>
      </c>
      <c r="D147" s="218">
        <v>1</v>
      </c>
      <c r="E147" s="163" t="s">
        <v>159</v>
      </c>
      <c r="F147" s="156" t="s">
        <v>166</v>
      </c>
      <c r="G147" s="159">
        <v>5</v>
      </c>
      <c r="H147" s="160">
        <v>2385</v>
      </c>
      <c r="I147" s="161" t="str">
        <f>IF(G147="","",VLOOKUP(G147+2,MENU!$A:$XFD,5))</f>
        <v>200 férfi hát</v>
      </c>
    </row>
    <row r="148" spans="2:9" ht="11.25">
      <c r="B148" s="218" t="s">
        <v>179</v>
      </c>
      <c r="C148" s="219">
        <v>1998</v>
      </c>
      <c r="D148" s="218">
        <v>1</v>
      </c>
      <c r="E148" s="163" t="s">
        <v>144</v>
      </c>
      <c r="F148" s="156" t="s">
        <v>137</v>
      </c>
      <c r="G148" s="159">
        <v>5</v>
      </c>
      <c r="H148" s="160">
        <v>2387</v>
      </c>
      <c r="I148" s="161" t="str">
        <f>IF(G148="","",VLOOKUP(G148+2,MENU!$A:$XFD,5))</f>
        <v>200 férfi hát</v>
      </c>
    </row>
    <row r="149" spans="2:9" ht="11.25">
      <c r="B149" s="218" t="s">
        <v>168</v>
      </c>
      <c r="C149" s="219">
        <v>1997</v>
      </c>
      <c r="D149" s="218">
        <v>1</v>
      </c>
      <c r="E149" s="163" t="s">
        <v>159</v>
      </c>
      <c r="F149" s="156" t="s">
        <v>137</v>
      </c>
      <c r="G149" s="159">
        <v>5</v>
      </c>
      <c r="H149" s="160">
        <v>2390</v>
      </c>
      <c r="I149" s="161" t="str">
        <f>IF(G149="","",VLOOKUP(G149+2,MENU!$A:$XFD,5))</f>
        <v>200 férfi hát</v>
      </c>
    </row>
    <row r="150" spans="2:9" ht="11.25">
      <c r="B150" s="218" t="s">
        <v>273</v>
      </c>
      <c r="C150" s="219">
        <v>1997</v>
      </c>
      <c r="D150" s="218">
        <v>1</v>
      </c>
      <c r="E150" s="163" t="s">
        <v>152</v>
      </c>
      <c r="F150" s="156" t="s">
        <v>137</v>
      </c>
      <c r="G150" s="159">
        <v>5</v>
      </c>
      <c r="H150" s="160">
        <v>2410</v>
      </c>
      <c r="I150" s="161" t="str">
        <f>IF(G150="","",VLOOKUP(G150+2,MENU!$A:$XFD,5))</f>
        <v>200 férfi hát</v>
      </c>
    </row>
    <row r="151" spans="2:9" ht="11.25">
      <c r="B151" s="218" t="s">
        <v>272</v>
      </c>
      <c r="C151" s="219">
        <v>1996</v>
      </c>
      <c r="D151" s="218">
        <v>1</v>
      </c>
      <c r="E151" s="163" t="s">
        <v>230</v>
      </c>
      <c r="F151" s="156" t="s">
        <v>132</v>
      </c>
      <c r="G151" s="159">
        <v>5</v>
      </c>
      <c r="H151" s="160">
        <v>2410</v>
      </c>
      <c r="I151" s="161" t="str">
        <f>IF(G151="","",VLOOKUP(G151+2,MENU!$A:$XFD,5))</f>
        <v>200 férfi hát</v>
      </c>
    </row>
    <row r="152" spans="2:9" ht="11.25">
      <c r="B152" s="218" t="s">
        <v>170</v>
      </c>
      <c r="C152" s="219">
        <v>1997</v>
      </c>
      <c r="D152" s="218">
        <v>1</v>
      </c>
      <c r="E152" s="163" t="s">
        <v>139</v>
      </c>
      <c r="F152" s="156" t="s">
        <v>137</v>
      </c>
      <c r="G152" s="159">
        <v>5</v>
      </c>
      <c r="H152" s="160">
        <v>2447</v>
      </c>
      <c r="I152" s="161" t="str">
        <f>IF(G152="","",VLOOKUP(G152+2,MENU!$A:$XFD,5))</f>
        <v>200 férfi hát</v>
      </c>
    </row>
    <row r="153" spans="2:9" ht="11.25">
      <c r="B153" s="218" t="s">
        <v>271</v>
      </c>
      <c r="C153" s="219">
        <v>1998</v>
      </c>
      <c r="D153" s="218">
        <v>1</v>
      </c>
      <c r="E153" s="163" t="s">
        <v>163</v>
      </c>
      <c r="F153" s="156" t="s">
        <v>137</v>
      </c>
      <c r="G153" s="159">
        <v>5</v>
      </c>
      <c r="H153" s="160">
        <v>2480</v>
      </c>
      <c r="I153" s="161" t="str">
        <f>IF(G153="","",VLOOKUP(G153+2,MENU!$A:$XFD,5))</f>
        <v>200 férfi hát</v>
      </c>
    </row>
    <row r="154" spans="2:9" ht="11.25">
      <c r="B154" s="218" t="s">
        <v>248</v>
      </c>
      <c r="C154" s="219">
        <v>1997</v>
      </c>
      <c r="D154" s="218">
        <v>1</v>
      </c>
      <c r="E154" s="163" t="s">
        <v>154</v>
      </c>
      <c r="F154" s="156" t="s">
        <v>137</v>
      </c>
      <c r="G154" s="159">
        <v>5</v>
      </c>
      <c r="H154" s="160">
        <v>2500</v>
      </c>
      <c r="I154" s="161" t="str">
        <f>IF(G154="","",VLOOKUP(G154+2,MENU!$A:$XFD,5))</f>
        <v>200 férfi hát</v>
      </c>
    </row>
    <row r="155" spans="2:9" ht="11.25">
      <c r="B155" s="218" t="s">
        <v>270</v>
      </c>
      <c r="C155" s="219">
        <v>1995</v>
      </c>
      <c r="D155" s="218">
        <v>1</v>
      </c>
      <c r="E155" s="163" t="s">
        <v>152</v>
      </c>
      <c r="F155" s="156" t="s">
        <v>132</v>
      </c>
      <c r="G155" s="159">
        <v>5</v>
      </c>
      <c r="H155" s="160">
        <v>2510</v>
      </c>
      <c r="I155" s="161" t="str">
        <f>IF(G155="","",VLOOKUP(G155+2,MENU!$A:$XFD,5))</f>
        <v>200 férfi hát</v>
      </c>
    </row>
    <row r="156" spans="2:9" ht="11.25">
      <c r="B156" s="218" t="s">
        <v>184</v>
      </c>
      <c r="C156" s="219">
        <v>1995</v>
      </c>
      <c r="D156" s="218">
        <v>1</v>
      </c>
      <c r="E156" s="163" t="s">
        <v>159</v>
      </c>
      <c r="F156" s="156" t="s">
        <v>132</v>
      </c>
      <c r="G156" s="159">
        <v>5</v>
      </c>
      <c r="H156" s="160">
        <v>2520</v>
      </c>
      <c r="I156" s="161" t="str">
        <f>IF(G156="","",VLOOKUP(G156+2,MENU!$A:$XFD,5))</f>
        <v>200 férfi hát</v>
      </c>
    </row>
    <row r="157" spans="2:9" ht="11.25">
      <c r="B157" s="218" t="s">
        <v>162</v>
      </c>
      <c r="C157" s="219">
        <v>1999</v>
      </c>
      <c r="D157" s="218">
        <v>1</v>
      </c>
      <c r="E157" s="163" t="s">
        <v>163</v>
      </c>
      <c r="F157" s="156" t="s">
        <v>134</v>
      </c>
      <c r="G157" s="159">
        <v>5</v>
      </c>
      <c r="H157" s="160">
        <v>2540</v>
      </c>
      <c r="I157" s="161" t="str">
        <f>IF(G157="","",VLOOKUP(G157+2,MENU!$A:$XFD,5))</f>
        <v>200 férfi hát</v>
      </c>
    </row>
    <row r="158" spans="2:9" ht="11.25">
      <c r="B158" s="218" t="s">
        <v>155</v>
      </c>
      <c r="C158" s="219">
        <v>1998</v>
      </c>
      <c r="D158" s="218">
        <v>1</v>
      </c>
      <c r="E158" s="163" t="s">
        <v>144</v>
      </c>
      <c r="F158" s="156" t="s">
        <v>137</v>
      </c>
      <c r="G158" s="159">
        <v>5</v>
      </c>
      <c r="H158" s="160">
        <v>2594</v>
      </c>
      <c r="I158" s="161" t="str">
        <f>IF(G158="","",VLOOKUP(G158+2,MENU!$A:$XFD,5))</f>
        <v>200 férfi hát</v>
      </c>
    </row>
    <row r="159" spans="2:9" ht="11.25">
      <c r="B159" s="218" t="s">
        <v>266</v>
      </c>
      <c r="C159" s="219">
        <v>1997</v>
      </c>
      <c r="D159" s="218">
        <v>1</v>
      </c>
      <c r="E159" s="163" t="s">
        <v>243</v>
      </c>
      <c r="F159" s="156" t="s">
        <v>137</v>
      </c>
      <c r="G159" s="159">
        <v>5</v>
      </c>
      <c r="H159" s="160">
        <v>3000</v>
      </c>
      <c r="I159" s="161" t="str">
        <f>IF(G159="","",VLOOKUP(G159+2,MENU!$A:$XFD,5))</f>
        <v>200 férfi hát</v>
      </c>
    </row>
    <row r="160" spans="2:9" ht="11.25">
      <c r="B160" s="218" t="s">
        <v>267</v>
      </c>
      <c r="C160" s="219">
        <v>1999</v>
      </c>
      <c r="D160" s="218">
        <v>1</v>
      </c>
      <c r="E160" s="163" t="s">
        <v>152</v>
      </c>
      <c r="F160" s="156" t="s">
        <v>134</v>
      </c>
      <c r="G160" s="159">
        <v>5</v>
      </c>
      <c r="H160" s="160">
        <v>3050</v>
      </c>
      <c r="I160" s="161" t="str">
        <f>IF(G160="","",VLOOKUP(G160+2,MENU!$A:$XFD,5))</f>
        <v>200 férfi hát</v>
      </c>
    </row>
    <row r="161" spans="2:9" ht="11.25">
      <c r="B161" s="218" t="s">
        <v>265</v>
      </c>
      <c r="C161" s="219">
        <v>1999</v>
      </c>
      <c r="D161" s="218">
        <v>1</v>
      </c>
      <c r="E161" s="163" t="s">
        <v>163</v>
      </c>
      <c r="F161" s="156" t="s">
        <v>134</v>
      </c>
      <c r="G161" s="159">
        <v>5</v>
      </c>
      <c r="H161" s="160">
        <v>3050</v>
      </c>
      <c r="I161" s="161" t="str">
        <f>IF(G161="","",VLOOKUP(G161+2,MENU!$A:$XFD,5))</f>
        <v>200 férfi hát</v>
      </c>
    </row>
    <row r="162" spans="2:9" ht="11.25">
      <c r="B162" s="218" t="s">
        <v>268</v>
      </c>
      <c r="C162" s="219">
        <v>1999</v>
      </c>
      <c r="D162" s="218">
        <v>1</v>
      </c>
      <c r="E162" s="163" t="s">
        <v>163</v>
      </c>
      <c r="F162" s="156" t="s">
        <v>134</v>
      </c>
      <c r="G162" s="159">
        <v>5</v>
      </c>
      <c r="H162" s="160">
        <v>3050</v>
      </c>
      <c r="I162" s="161" t="str">
        <f>IF(G162="","",VLOOKUP(G162+2,MENU!$A:$XFD,5))</f>
        <v>200 férfi hát</v>
      </c>
    </row>
    <row r="163" spans="2:9" ht="11.25">
      <c r="B163" s="218" t="s">
        <v>264</v>
      </c>
      <c r="C163" s="219">
        <v>1998</v>
      </c>
      <c r="D163" s="218">
        <v>1</v>
      </c>
      <c r="E163" s="163" t="s">
        <v>243</v>
      </c>
      <c r="F163" s="156" t="s">
        <v>137</v>
      </c>
      <c r="G163" s="159">
        <v>5</v>
      </c>
      <c r="H163" s="160">
        <v>3100</v>
      </c>
      <c r="I163" s="161" t="str">
        <f>IF(G163="","",VLOOKUP(G163+2,MENU!$A:$XFD,5))</f>
        <v>200 férfi hát</v>
      </c>
    </row>
    <row r="164" spans="2:9" ht="11.25">
      <c r="B164" s="218" t="s">
        <v>269</v>
      </c>
      <c r="C164" s="219">
        <v>1998</v>
      </c>
      <c r="D164" s="218">
        <v>1</v>
      </c>
      <c r="E164" s="163" t="s">
        <v>131</v>
      </c>
      <c r="F164" s="156" t="s">
        <v>137</v>
      </c>
      <c r="G164" s="159">
        <v>5</v>
      </c>
      <c r="H164" s="160">
        <v>3136</v>
      </c>
      <c r="I164" s="161" t="str">
        <f>IF(G164="","",VLOOKUP(G164+2,MENU!$A:$XFD,5))</f>
        <v>200 férfi hát</v>
      </c>
    </row>
    <row r="165" spans="2:9" ht="11.25">
      <c r="B165" s="218" t="s">
        <v>285</v>
      </c>
      <c r="C165" s="219">
        <v>1993</v>
      </c>
      <c r="D165" s="218">
        <v>2</v>
      </c>
      <c r="E165" s="163" t="s">
        <v>218</v>
      </c>
      <c r="F165" s="156" t="s">
        <v>166</v>
      </c>
      <c r="G165" s="159">
        <v>6</v>
      </c>
      <c r="H165" s="160">
        <v>2210</v>
      </c>
      <c r="I165" s="161" t="str">
        <f>IF(G165="","",VLOOKUP(G165+2,MENU!$A:$XFD,5))</f>
        <v>200 női hát</v>
      </c>
    </row>
    <row r="166" spans="2:9" ht="11.25">
      <c r="B166" s="218" t="s">
        <v>286</v>
      </c>
      <c r="C166" s="219">
        <v>1996</v>
      </c>
      <c r="D166" s="218">
        <v>2</v>
      </c>
      <c r="E166" s="163" t="s">
        <v>193</v>
      </c>
      <c r="F166" s="156" t="s">
        <v>132</v>
      </c>
      <c r="G166" s="159">
        <v>6</v>
      </c>
      <c r="H166" s="160">
        <v>2260</v>
      </c>
      <c r="I166" s="161" t="str">
        <f>IF(G166="","",VLOOKUP(G166+2,MENU!$A:$XFD,5))</f>
        <v>200 női hát</v>
      </c>
    </row>
    <row r="167" spans="2:9" ht="11.25">
      <c r="B167" s="218" t="s">
        <v>284</v>
      </c>
      <c r="C167" s="219">
        <v>1996</v>
      </c>
      <c r="D167" s="218">
        <v>2</v>
      </c>
      <c r="E167" s="163" t="s">
        <v>183</v>
      </c>
      <c r="F167" s="156" t="s">
        <v>132</v>
      </c>
      <c r="G167" s="159">
        <v>6</v>
      </c>
      <c r="H167" s="160">
        <v>2290</v>
      </c>
      <c r="I167" s="161" t="str">
        <f>IF(G167="","",VLOOKUP(G167+2,MENU!$A:$XFD,5))</f>
        <v>200 női hát</v>
      </c>
    </row>
    <row r="168" spans="2:9" ht="11.25">
      <c r="B168" s="218" t="s">
        <v>235</v>
      </c>
      <c r="C168" s="219">
        <v>1994</v>
      </c>
      <c r="D168" s="218">
        <v>2</v>
      </c>
      <c r="E168" s="163" t="s">
        <v>139</v>
      </c>
      <c r="F168" s="156" t="s">
        <v>166</v>
      </c>
      <c r="G168" s="159">
        <v>6</v>
      </c>
      <c r="H168" s="160">
        <v>2350</v>
      </c>
      <c r="I168" s="161" t="str">
        <f>IF(G168="","",VLOOKUP(G168+2,MENU!$A:$XFD,5))</f>
        <v>200 női hát</v>
      </c>
    </row>
    <row r="169" spans="2:9" ht="11.25">
      <c r="B169" s="218" t="s">
        <v>239</v>
      </c>
      <c r="C169" s="219">
        <v>1997</v>
      </c>
      <c r="D169" s="218">
        <v>2</v>
      </c>
      <c r="E169" s="163" t="s">
        <v>159</v>
      </c>
      <c r="F169" s="156" t="s">
        <v>137</v>
      </c>
      <c r="G169" s="159">
        <v>6</v>
      </c>
      <c r="H169" s="160">
        <v>2356</v>
      </c>
      <c r="I169" s="161" t="str">
        <f>IF(G169="","",VLOOKUP(G169+2,MENU!$A:$XFD,5))</f>
        <v>200 női hát</v>
      </c>
    </row>
    <row r="170" spans="2:9" ht="11.25">
      <c r="B170" s="218" t="s">
        <v>260</v>
      </c>
      <c r="C170" s="219">
        <v>1997</v>
      </c>
      <c r="D170" s="218">
        <v>2</v>
      </c>
      <c r="E170" s="163" t="s">
        <v>139</v>
      </c>
      <c r="F170" s="156" t="s">
        <v>137</v>
      </c>
      <c r="G170" s="159">
        <v>6</v>
      </c>
      <c r="H170" s="160">
        <v>2369</v>
      </c>
      <c r="I170" s="161" t="str">
        <f>IF(G170="","",VLOOKUP(G170+2,MENU!$A:$XFD,5))</f>
        <v>200 női hát</v>
      </c>
    </row>
    <row r="171" spans="2:9" ht="11.25">
      <c r="B171" s="218" t="s">
        <v>283</v>
      </c>
      <c r="C171" s="219">
        <v>1997</v>
      </c>
      <c r="D171" s="218">
        <v>2</v>
      </c>
      <c r="E171" s="163" t="s">
        <v>146</v>
      </c>
      <c r="F171" s="156" t="s">
        <v>137</v>
      </c>
      <c r="G171" s="159">
        <v>6</v>
      </c>
      <c r="H171" s="160">
        <v>2370</v>
      </c>
      <c r="I171" s="161" t="str">
        <f>IF(G171="","",VLOOKUP(G171+2,MENU!$A:$XFD,5))</f>
        <v>200 női hát</v>
      </c>
    </row>
    <row r="172" spans="2:9" ht="11.25">
      <c r="B172" s="218" t="s">
        <v>287</v>
      </c>
      <c r="C172" s="219">
        <v>1997</v>
      </c>
      <c r="D172" s="218">
        <v>2</v>
      </c>
      <c r="E172" s="163" t="s">
        <v>163</v>
      </c>
      <c r="F172" s="156" t="s">
        <v>137</v>
      </c>
      <c r="G172" s="159">
        <v>6</v>
      </c>
      <c r="H172" s="160">
        <v>2400</v>
      </c>
      <c r="I172" s="161" t="str">
        <f>IF(G172="","",VLOOKUP(G172+2,MENU!$A:$XFD,5))</f>
        <v>200 női hát</v>
      </c>
    </row>
    <row r="173" spans="2:9" ht="11.25">
      <c r="B173" s="218" t="s">
        <v>211</v>
      </c>
      <c r="C173" s="219">
        <v>1998</v>
      </c>
      <c r="D173" s="218">
        <v>2</v>
      </c>
      <c r="E173" s="163" t="s">
        <v>159</v>
      </c>
      <c r="F173" s="156" t="s">
        <v>137</v>
      </c>
      <c r="G173" s="159">
        <v>6</v>
      </c>
      <c r="H173" s="160">
        <v>2405</v>
      </c>
      <c r="I173" s="161" t="str">
        <f>IF(G173="","",VLOOKUP(G173+2,MENU!$A:$XFD,5))</f>
        <v>200 női hát</v>
      </c>
    </row>
    <row r="174" spans="2:9" ht="11.25">
      <c r="B174" s="218" t="s">
        <v>231</v>
      </c>
      <c r="C174" s="219">
        <v>1996</v>
      </c>
      <c r="D174" s="218">
        <v>2</v>
      </c>
      <c r="E174" s="163" t="s">
        <v>139</v>
      </c>
      <c r="F174" s="156" t="s">
        <v>132</v>
      </c>
      <c r="G174" s="159">
        <v>6</v>
      </c>
      <c r="H174" s="160">
        <v>2432</v>
      </c>
      <c r="I174" s="161" t="str">
        <f>IF(G174="","",VLOOKUP(G174+2,MENU!$A:$XFD,5))</f>
        <v>200 női hát</v>
      </c>
    </row>
    <row r="175" spans="2:9" ht="11.25">
      <c r="B175" s="218" t="s">
        <v>202</v>
      </c>
      <c r="C175" s="219">
        <v>1999</v>
      </c>
      <c r="D175" s="218">
        <v>2</v>
      </c>
      <c r="E175" s="163" t="s">
        <v>144</v>
      </c>
      <c r="F175" s="156" t="s">
        <v>134</v>
      </c>
      <c r="G175" s="159">
        <v>6</v>
      </c>
      <c r="H175" s="160">
        <v>2440</v>
      </c>
      <c r="I175" s="161" t="str">
        <f>IF(G175="","",VLOOKUP(G175+2,MENU!$A:$XFD,5))</f>
        <v>200 női hát</v>
      </c>
    </row>
    <row r="176" spans="2:9" ht="11.25">
      <c r="B176" s="218" t="s">
        <v>282</v>
      </c>
      <c r="C176" s="219">
        <v>1993</v>
      </c>
      <c r="D176" s="218">
        <v>2</v>
      </c>
      <c r="E176" s="163" t="s">
        <v>165</v>
      </c>
      <c r="F176" s="156" t="s">
        <v>166</v>
      </c>
      <c r="G176" s="159">
        <v>6</v>
      </c>
      <c r="H176" s="160">
        <v>2443</v>
      </c>
      <c r="I176" s="161" t="str">
        <f>IF(G176="","",VLOOKUP(G176+2,MENU!$A:$XFD,5))</f>
        <v>200 női hát</v>
      </c>
    </row>
    <row r="177" spans="2:9" ht="11.25">
      <c r="B177" s="218" t="s">
        <v>225</v>
      </c>
      <c r="C177" s="219">
        <v>1997</v>
      </c>
      <c r="D177" s="218">
        <v>2</v>
      </c>
      <c r="E177" s="163" t="s">
        <v>152</v>
      </c>
      <c r="F177" s="156" t="s">
        <v>137</v>
      </c>
      <c r="G177" s="159">
        <v>6</v>
      </c>
      <c r="H177" s="160">
        <v>2460</v>
      </c>
      <c r="I177" s="161" t="str">
        <f>IF(G177="","",VLOOKUP(G177+2,MENU!$A:$XFD,5))</f>
        <v>200 női hát</v>
      </c>
    </row>
    <row r="178" spans="2:9" ht="11.25">
      <c r="B178" s="218" t="s">
        <v>256</v>
      </c>
      <c r="C178" s="219">
        <v>1997</v>
      </c>
      <c r="D178" s="218">
        <v>2</v>
      </c>
      <c r="E178" s="163" t="s">
        <v>139</v>
      </c>
      <c r="F178" s="156" t="s">
        <v>137</v>
      </c>
      <c r="G178" s="159">
        <v>6</v>
      </c>
      <c r="H178" s="160">
        <v>2472</v>
      </c>
      <c r="I178" s="161" t="str">
        <f>IF(G178="","",VLOOKUP(G178+2,MENU!$A:$XFD,5))</f>
        <v>200 női hát</v>
      </c>
    </row>
    <row r="179" spans="2:9" ht="11.25">
      <c r="B179" s="218" t="s">
        <v>201</v>
      </c>
      <c r="C179" s="219">
        <v>1999</v>
      </c>
      <c r="D179" s="218">
        <v>2</v>
      </c>
      <c r="E179" s="163" t="s">
        <v>152</v>
      </c>
      <c r="F179" s="156" t="s">
        <v>134</v>
      </c>
      <c r="G179" s="159">
        <v>6</v>
      </c>
      <c r="H179" s="160">
        <v>2480</v>
      </c>
      <c r="I179" s="161" t="str">
        <f>IF(G179="","",VLOOKUP(G179+2,MENU!$A:$XFD,5))</f>
        <v>200 női hát</v>
      </c>
    </row>
    <row r="180" spans="2:9" ht="11.25">
      <c r="B180" s="218" t="s">
        <v>224</v>
      </c>
      <c r="C180" s="219">
        <v>1998</v>
      </c>
      <c r="D180" s="218">
        <v>2</v>
      </c>
      <c r="E180" s="163" t="s">
        <v>159</v>
      </c>
      <c r="F180" s="156" t="s">
        <v>137</v>
      </c>
      <c r="G180" s="159">
        <v>6</v>
      </c>
      <c r="H180" s="160">
        <v>2495</v>
      </c>
      <c r="I180" s="161" t="str">
        <f>IF(G180="","",VLOOKUP(G180+2,MENU!$A:$XFD,5))</f>
        <v>200 női hát</v>
      </c>
    </row>
    <row r="181" spans="2:9" ht="11.25">
      <c r="B181" s="218" t="s">
        <v>281</v>
      </c>
      <c r="C181" s="219">
        <v>1996</v>
      </c>
      <c r="D181" s="218">
        <v>2</v>
      </c>
      <c r="E181" s="163" t="s">
        <v>165</v>
      </c>
      <c r="F181" s="156" t="s">
        <v>132</v>
      </c>
      <c r="G181" s="159">
        <v>6</v>
      </c>
      <c r="H181" s="160">
        <v>2498</v>
      </c>
      <c r="I181" s="161" t="str">
        <f>IF(G181="","",VLOOKUP(G181+2,MENU!$A:$XFD,5))</f>
        <v>200 női hát</v>
      </c>
    </row>
    <row r="182" spans="2:9" ht="11.25">
      <c r="B182" s="218" t="s">
        <v>262</v>
      </c>
      <c r="C182" s="219">
        <v>1998</v>
      </c>
      <c r="D182" s="218">
        <v>2</v>
      </c>
      <c r="E182" s="163" t="s">
        <v>163</v>
      </c>
      <c r="F182" s="156" t="s">
        <v>137</v>
      </c>
      <c r="G182" s="159">
        <v>6</v>
      </c>
      <c r="H182" s="160">
        <v>2500</v>
      </c>
      <c r="I182" s="161" t="str">
        <f>IF(G182="","",VLOOKUP(G182+2,MENU!$A:$XFD,5))</f>
        <v>200 női hát</v>
      </c>
    </row>
    <row r="183" spans="2:9" ht="11.25">
      <c r="B183" s="218" t="s">
        <v>280</v>
      </c>
      <c r="C183" s="219">
        <v>1999</v>
      </c>
      <c r="D183" s="218">
        <v>2</v>
      </c>
      <c r="E183" s="163" t="s">
        <v>200</v>
      </c>
      <c r="F183" s="156" t="s">
        <v>134</v>
      </c>
      <c r="G183" s="159">
        <v>6</v>
      </c>
      <c r="H183" s="160">
        <v>2500</v>
      </c>
      <c r="I183" s="161" t="str">
        <f>IF(G183="","",VLOOKUP(G183+2,MENU!$A:$XFD,5))</f>
        <v>200 női hát</v>
      </c>
    </row>
    <row r="184" spans="2:9" ht="11.25">
      <c r="B184" s="218" t="s">
        <v>252</v>
      </c>
      <c r="C184" s="219">
        <v>1997</v>
      </c>
      <c r="D184" s="218">
        <v>2</v>
      </c>
      <c r="E184" s="163" t="s">
        <v>139</v>
      </c>
      <c r="F184" s="156" t="s">
        <v>137</v>
      </c>
      <c r="G184" s="159">
        <v>6</v>
      </c>
      <c r="H184" s="160">
        <v>2541</v>
      </c>
      <c r="I184" s="161" t="str">
        <f>IF(G184="","",VLOOKUP(G184+2,MENU!$A:$XFD,5))</f>
        <v>200 női hát</v>
      </c>
    </row>
    <row r="185" spans="2:9" ht="11.25">
      <c r="B185" s="218" t="s">
        <v>207</v>
      </c>
      <c r="C185" s="219">
        <v>1998</v>
      </c>
      <c r="D185" s="218">
        <v>2</v>
      </c>
      <c r="E185" s="163" t="s">
        <v>144</v>
      </c>
      <c r="F185" s="156" t="s">
        <v>137</v>
      </c>
      <c r="G185" s="159">
        <v>6</v>
      </c>
      <c r="H185" s="160">
        <v>2554</v>
      </c>
      <c r="I185" s="161" t="str">
        <f>IF(G185="","",VLOOKUP(G185+2,MENU!$A:$XFD,5))</f>
        <v>200 női hát</v>
      </c>
    </row>
    <row r="186" spans="2:9" ht="11.25">
      <c r="B186" s="218" t="s">
        <v>258</v>
      </c>
      <c r="C186" s="219">
        <v>1998</v>
      </c>
      <c r="D186" s="218">
        <v>2</v>
      </c>
      <c r="E186" s="163" t="s">
        <v>144</v>
      </c>
      <c r="F186" s="156" t="s">
        <v>137</v>
      </c>
      <c r="G186" s="159">
        <v>6</v>
      </c>
      <c r="H186" s="160">
        <v>2566</v>
      </c>
      <c r="I186" s="161" t="str">
        <f>IF(G186="","",VLOOKUP(G186+2,MENU!$A:$XFD,5))</f>
        <v>200 női hát</v>
      </c>
    </row>
    <row r="187" spans="2:9" ht="11.25">
      <c r="B187" s="218" t="s">
        <v>212</v>
      </c>
      <c r="C187" s="219">
        <v>1997</v>
      </c>
      <c r="D187" s="218">
        <v>2</v>
      </c>
      <c r="E187" s="163" t="s">
        <v>144</v>
      </c>
      <c r="F187" s="156" t="s">
        <v>137</v>
      </c>
      <c r="G187" s="159">
        <v>6</v>
      </c>
      <c r="H187" s="160">
        <v>2567</v>
      </c>
      <c r="I187" s="161" t="str">
        <f>IF(G187="","",VLOOKUP(G187+2,MENU!$A:$XFD,5))</f>
        <v>200 női hát</v>
      </c>
    </row>
    <row r="188" spans="2:9" ht="11.25">
      <c r="B188" s="218" t="s">
        <v>233</v>
      </c>
      <c r="C188" s="219">
        <v>1997</v>
      </c>
      <c r="D188" s="218">
        <v>2</v>
      </c>
      <c r="E188" s="163" t="s">
        <v>159</v>
      </c>
      <c r="F188" s="156" t="s">
        <v>137</v>
      </c>
      <c r="G188" s="159">
        <v>6</v>
      </c>
      <c r="H188" s="160">
        <v>2570</v>
      </c>
      <c r="I188" s="161" t="str">
        <f>IF(G188="","",VLOOKUP(G188+2,MENU!$A:$XFD,5))</f>
        <v>200 női hát</v>
      </c>
    </row>
    <row r="189" spans="2:9" ht="11.25">
      <c r="B189" s="218" t="s">
        <v>210</v>
      </c>
      <c r="C189" s="219">
        <v>1998</v>
      </c>
      <c r="D189" s="218">
        <v>2</v>
      </c>
      <c r="E189" s="163" t="s">
        <v>144</v>
      </c>
      <c r="F189" s="156" t="s">
        <v>137</v>
      </c>
      <c r="G189" s="159">
        <v>6</v>
      </c>
      <c r="H189" s="160">
        <v>2591</v>
      </c>
      <c r="I189" s="161" t="str">
        <f>IF(G189="","",VLOOKUP(G189+2,MENU!$A:$XFD,5))</f>
        <v>200 női hát</v>
      </c>
    </row>
    <row r="190" spans="2:9" ht="11.25">
      <c r="B190" s="218" t="s">
        <v>277</v>
      </c>
      <c r="C190" s="219">
        <v>1998</v>
      </c>
      <c r="D190" s="218">
        <v>2</v>
      </c>
      <c r="E190" s="163" t="s">
        <v>152</v>
      </c>
      <c r="F190" s="156" t="s">
        <v>137</v>
      </c>
      <c r="G190" s="159">
        <v>6</v>
      </c>
      <c r="H190" s="160">
        <v>3000</v>
      </c>
      <c r="I190" s="161" t="str">
        <f>IF(G190="","",VLOOKUP(G190+2,MENU!$A:$XFD,5))</f>
        <v>200 női hát</v>
      </c>
    </row>
    <row r="191" spans="2:9" ht="11.25">
      <c r="B191" s="218" t="s">
        <v>276</v>
      </c>
      <c r="C191" s="219">
        <v>1998</v>
      </c>
      <c r="D191" s="218">
        <v>2</v>
      </c>
      <c r="E191" s="163" t="s">
        <v>154</v>
      </c>
      <c r="F191" s="156" t="s">
        <v>137</v>
      </c>
      <c r="G191" s="159">
        <v>6</v>
      </c>
      <c r="H191" s="160">
        <v>3000</v>
      </c>
      <c r="I191" s="161" t="str">
        <f>IF(G191="","",VLOOKUP(G191+2,MENU!$A:$XFD,5))</f>
        <v>200 női hát</v>
      </c>
    </row>
    <row r="192" spans="2:9" ht="11.25">
      <c r="B192" s="218" t="s">
        <v>196</v>
      </c>
      <c r="C192" s="219">
        <v>1999</v>
      </c>
      <c r="D192" s="218">
        <v>2</v>
      </c>
      <c r="E192" s="163" t="s">
        <v>144</v>
      </c>
      <c r="F192" s="156" t="s">
        <v>134</v>
      </c>
      <c r="G192" s="159">
        <v>6</v>
      </c>
      <c r="H192" s="160">
        <v>3014</v>
      </c>
      <c r="I192" s="161" t="str">
        <f>IF(G192="","",VLOOKUP(G192+2,MENU!$A:$XFD,5))</f>
        <v>200 női hát</v>
      </c>
    </row>
    <row r="193" spans="2:9" ht="11.25">
      <c r="B193" s="218" t="s">
        <v>255</v>
      </c>
      <c r="C193" s="219">
        <v>1999</v>
      </c>
      <c r="D193" s="218">
        <v>2</v>
      </c>
      <c r="E193" s="163" t="s">
        <v>144</v>
      </c>
      <c r="F193" s="156" t="s">
        <v>134</v>
      </c>
      <c r="G193" s="159">
        <v>6</v>
      </c>
      <c r="H193" s="160">
        <v>3045</v>
      </c>
      <c r="I193" s="161" t="str">
        <f>IF(G193="","",VLOOKUP(G193+2,MENU!$A:$XFD,5))</f>
        <v>200 női hát</v>
      </c>
    </row>
    <row r="194" spans="2:9" ht="11.25">
      <c r="B194" s="218" t="s">
        <v>278</v>
      </c>
      <c r="C194" s="219">
        <v>1998</v>
      </c>
      <c r="D194" s="218">
        <v>2</v>
      </c>
      <c r="E194" s="163" t="s">
        <v>165</v>
      </c>
      <c r="F194" s="156" t="s">
        <v>137</v>
      </c>
      <c r="G194" s="159">
        <v>6</v>
      </c>
      <c r="H194" s="160">
        <v>3090</v>
      </c>
      <c r="I194" s="161" t="str">
        <f>IF(G194="","",VLOOKUP(G194+2,MENU!$A:$XFD,5))</f>
        <v>200 női hát</v>
      </c>
    </row>
    <row r="195" spans="2:9" ht="11.25">
      <c r="B195" s="218" t="s">
        <v>274</v>
      </c>
      <c r="C195" s="219">
        <v>1999</v>
      </c>
      <c r="D195" s="218">
        <v>2</v>
      </c>
      <c r="E195" s="163" t="s">
        <v>275</v>
      </c>
      <c r="F195" s="156" t="s">
        <v>134</v>
      </c>
      <c r="G195" s="159">
        <v>6</v>
      </c>
      <c r="H195" s="160">
        <v>3256</v>
      </c>
      <c r="I195" s="161" t="str">
        <f>IF(G195="","",VLOOKUP(G195+2,MENU!$A:$XFD,5))</f>
        <v>200 női hát</v>
      </c>
    </row>
    <row r="196" spans="2:9" ht="11.25">
      <c r="B196" s="218" t="s">
        <v>279</v>
      </c>
      <c r="C196" s="219">
        <v>1997</v>
      </c>
      <c r="D196" s="218">
        <v>2</v>
      </c>
      <c r="E196" s="163" t="s">
        <v>152</v>
      </c>
      <c r="F196" s="156" t="s">
        <v>137</v>
      </c>
      <c r="G196" s="159">
        <v>6</v>
      </c>
      <c r="H196" s="160">
        <v>3281</v>
      </c>
      <c r="I196" s="161" t="str">
        <f>IF(G196="","",VLOOKUP(G196+2,MENU!$A:$XFD,5))</f>
        <v>200 női hát</v>
      </c>
    </row>
    <row r="197" spans="2:9" ht="11.25">
      <c r="B197" s="218" t="s">
        <v>289</v>
      </c>
      <c r="C197" s="219">
        <v>1993</v>
      </c>
      <c r="D197" s="218">
        <v>1</v>
      </c>
      <c r="E197" s="163" t="s">
        <v>183</v>
      </c>
      <c r="F197" s="156" t="s">
        <v>166</v>
      </c>
      <c r="G197" s="159">
        <v>7</v>
      </c>
      <c r="H197" s="160">
        <v>2240</v>
      </c>
      <c r="I197" s="161" t="str">
        <f>IF(G197="","",VLOOKUP(G197+2,MENU!$A:$XFD,5))</f>
        <v>200 férfi pillangó</v>
      </c>
    </row>
    <row r="198" spans="2:9" ht="11.25">
      <c r="B198" s="218" t="s">
        <v>177</v>
      </c>
      <c r="C198" s="219">
        <v>1996</v>
      </c>
      <c r="D198" s="218">
        <v>1</v>
      </c>
      <c r="E198" s="163" t="s">
        <v>139</v>
      </c>
      <c r="F198" s="156" t="s">
        <v>132</v>
      </c>
      <c r="G198" s="159">
        <v>7</v>
      </c>
      <c r="H198" s="160">
        <v>2301</v>
      </c>
      <c r="I198" s="161" t="str">
        <f>IF(G198="","",VLOOKUP(G198+2,MENU!$A:$XFD,5))</f>
        <v>200 férfi pillangó</v>
      </c>
    </row>
    <row r="199" spans="2:9" ht="11.25">
      <c r="B199" s="218" t="s">
        <v>186</v>
      </c>
      <c r="C199" s="219">
        <v>1995</v>
      </c>
      <c r="D199" s="218">
        <v>1</v>
      </c>
      <c r="E199" s="163" t="s">
        <v>159</v>
      </c>
      <c r="F199" s="156" t="s">
        <v>132</v>
      </c>
      <c r="G199" s="159">
        <v>7</v>
      </c>
      <c r="H199" s="160">
        <v>2355</v>
      </c>
      <c r="I199" s="161" t="str">
        <f>IF(G199="","",VLOOKUP(G199+2,MENU!$A:$XFD,5))</f>
        <v>200 férfi pillangó</v>
      </c>
    </row>
    <row r="200" spans="2:9" ht="11.25">
      <c r="B200" s="218" t="s">
        <v>180</v>
      </c>
      <c r="C200" s="219">
        <v>1999</v>
      </c>
      <c r="D200" s="218">
        <v>1</v>
      </c>
      <c r="E200" s="163" t="s">
        <v>154</v>
      </c>
      <c r="F200" s="156" t="s">
        <v>134</v>
      </c>
      <c r="G200" s="159">
        <v>7</v>
      </c>
      <c r="H200" s="160">
        <v>2390</v>
      </c>
      <c r="I200" s="161" t="str">
        <f>IF(G200="","",VLOOKUP(G200+2,MENU!$A:$XFD,5))</f>
        <v>200 férfi pillangó</v>
      </c>
    </row>
    <row r="201" spans="2:9" ht="11.25">
      <c r="B201" s="218" t="s">
        <v>174</v>
      </c>
      <c r="C201" s="219">
        <v>1996</v>
      </c>
      <c r="D201" s="218">
        <v>1</v>
      </c>
      <c r="E201" s="163" t="s">
        <v>159</v>
      </c>
      <c r="F201" s="156" t="s">
        <v>132</v>
      </c>
      <c r="G201" s="159">
        <v>7</v>
      </c>
      <c r="H201" s="160">
        <v>2395</v>
      </c>
      <c r="I201" s="161" t="str">
        <f>IF(G201="","",VLOOKUP(G201+2,MENU!$A:$XFD,5))</f>
        <v>200 férfi pillangó</v>
      </c>
    </row>
    <row r="202" spans="2:9" ht="11.25">
      <c r="B202" s="218" t="s">
        <v>188</v>
      </c>
      <c r="C202" s="219">
        <v>1995</v>
      </c>
      <c r="D202" s="218">
        <v>1</v>
      </c>
      <c r="E202" s="163" t="s">
        <v>159</v>
      </c>
      <c r="F202" s="156" t="s">
        <v>132</v>
      </c>
      <c r="G202" s="159">
        <v>7</v>
      </c>
      <c r="H202" s="160">
        <v>2400</v>
      </c>
      <c r="I202" s="161" t="str">
        <f>IF(G202="","",VLOOKUP(G202+2,MENU!$A:$XFD,5))</f>
        <v>200 férfi pillangó</v>
      </c>
    </row>
    <row r="203" spans="2:9" ht="11.25">
      <c r="B203" s="218" t="s">
        <v>184</v>
      </c>
      <c r="C203" s="219">
        <v>1995</v>
      </c>
      <c r="D203" s="218">
        <v>1</v>
      </c>
      <c r="E203" s="163" t="s">
        <v>159</v>
      </c>
      <c r="F203" s="156" t="s">
        <v>132</v>
      </c>
      <c r="G203" s="159">
        <v>7</v>
      </c>
      <c r="H203" s="160">
        <v>2415</v>
      </c>
      <c r="I203" s="161" t="str">
        <f>IF(G203="","",VLOOKUP(G203+2,MENU!$A:$XFD,5))</f>
        <v>200 férfi pillangó</v>
      </c>
    </row>
    <row r="204" spans="2:9" ht="11.25">
      <c r="B204" s="218" t="s">
        <v>246</v>
      </c>
      <c r="C204" s="219">
        <v>1997</v>
      </c>
      <c r="D204" s="218">
        <v>1</v>
      </c>
      <c r="E204" s="163" t="s">
        <v>163</v>
      </c>
      <c r="F204" s="156" t="s">
        <v>137</v>
      </c>
      <c r="G204" s="159">
        <v>7</v>
      </c>
      <c r="H204" s="160">
        <v>2440</v>
      </c>
      <c r="I204" s="161" t="str">
        <f>IF(G204="","",VLOOKUP(G204+2,MENU!$A:$XFD,5))</f>
        <v>200 férfi pillangó</v>
      </c>
    </row>
    <row r="205" spans="2:9" ht="11.25">
      <c r="B205" s="218" t="s">
        <v>288</v>
      </c>
      <c r="C205" s="219">
        <v>2000</v>
      </c>
      <c r="D205" s="218">
        <v>1</v>
      </c>
      <c r="E205" s="163" t="s">
        <v>275</v>
      </c>
      <c r="F205" s="156" t="s">
        <v>134</v>
      </c>
      <c r="G205" s="159">
        <v>7</v>
      </c>
      <c r="H205" s="160">
        <v>2460</v>
      </c>
      <c r="I205" s="161" t="str">
        <f>IF(G205="","",VLOOKUP(G205+2,MENU!$A:$XFD,5))</f>
        <v>200 férfi pillangó</v>
      </c>
    </row>
    <row r="206" spans="2:9" ht="11.25">
      <c r="B206" s="218" t="s">
        <v>178</v>
      </c>
      <c r="C206" s="219">
        <v>1993</v>
      </c>
      <c r="D206" s="218">
        <v>1</v>
      </c>
      <c r="E206" s="163" t="s">
        <v>159</v>
      </c>
      <c r="F206" s="156" t="s">
        <v>166</v>
      </c>
      <c r="G206" s="159">
        <v>7</v>
      </c>
      <c r="H206" s="160">
        <v>2475</v>
      </c>
      <c r="I206" s="161" t="str">
        <f>IF(G206="","",VLOOKUP(G206+2,MENU!$A:$XFD,5))</f>
        <v>200 férfi pillangó</v>
      </c>
    </row>
    <row r="207" spans="2:9" ht="11.25">
      <c r="B207" s="218" t="s">
        <v>167</v>
      </c>
      <c r="C207" s="219">
        <v>1998</v>
      </c>
      <c r="D207" s="218">
        <v>1</v>
      </c>
      <c r="E207" s="163" t="s">
        <v>131</v>
      </c>
      <c r="F207" s="156" t="s">
        <v>137</v>
      </c>
      <c r="G207" s="159">
        <v>7</v>
      </c>
      <c r="H207" s="160">
        <v>2476</v>
      </c>
      <c r="I207" s="161" t="str">
        <f>IF(G207="","",VLOOKUP(G207+2,MENU!$A:$XFD,5))</f>
        <v>200 férfi pillangó</v>
      </c>
    </row>
    <row r="208" spans="2:9" ht="11.25">
      <c r="B208" s="218" t="s">
        <v>157</v>
      </c>
      <c r="C208" s="219">
        <v>1998</v>
      </c>
      <c r="D208" s="218">
        <v>1</v>
      </c>
      <c r="E208" s="163" t="s">
        <v>146</v>
      </c>
      <c r="F208" s="156" t="s">
        <v>137</v>
      </c>
      <c r="G208" s="159">
        <v>7</v>
      </c>
      <c r="H208" s="160">
        <v>2480</v>
      </c>
      <c r="I208" s="161" t="str">
        <f>IF(G208="","",VLOOKUP(G208+2,MENU!$A:$XFD,5))</f>
        <v>200 férfi pillangó</v>
      </c>
    </row>
    <row r="209" spans="2:9" ht="11.25">
      <c r="B209" s="218" t="s">
        <v>168</v>
      </c>
      <c r="C209" s="219">
        <v>1997</v>
      </c>
      <c r="D209" s="218">
        <v>1</v>
      </c>
      <c r="E209" s="163" t="s">
        <v>159</v>
      </c>
      <c r="F209" s="156" t="s">
        <v>137</v>
      </c>
      <c r="G209" s="159">
        <v>7</v>
      </c>
      <c r="H209" s="160">
        <v>2488</v>
      </c>
      <c r="I209" s="161" t="str">
        <f>IF(G209="","",VLOOKUP(G209+2,MENU!$A:$XFD,5))</f>
        <v>200 férfi pillangó</v>
      </c>
    </row>
    <row r="210" spans="2:9" ht="11.25">
      <c r="B210" s="218" t="s">
        <v>158</v>
      </c>
      <c r="C210" s="219">
        <v>1999</v>
      </c>
      <c r="D210" s="218">
        <v>1</v>
      </c>
      <c r="E210" s="163" t="s">
        <v>159</v>
      </c>
      <c r="F210" s="156" t="s">
        <v>134</v>
      </c>
      <c r="G210" s="159">
        <v>7</v>
      </c>
      <c r="H210" s="160">
        <v>2490</v>
      </c>
      <c r="I210" s="161" t="str">
        <f>IF(G210="","",VLOOKUP(G210+2,MENU!$A:$XFD,5))</f>
        <v>200 férfi pillangó</v>
      </c>
    </row>
    <row r="211" spans="2:9" ht="11.25">
      <c r="B211" s="218" t="s">
        <v>160</v>
      </c>
      <c r="C211" s="219">
        <v>1998</v>
      </c>
      <c r="D211" s="218">
        <v>1</v>
      </c>
      <c r="E211" s="163" t="s">
        <v>146</v>
      </c>
      <c r="F211" s="156" t="s">
        <v>137</v>
      </c>
      <c r="G211" s="159">
        <v>7</v>
      </c>
      <c r="H211" s="160">
        <v>2500</v>
      </c>
      <c r="I211" s="161" t="str">
        <f>IF(G211="","",VLOOKUP(G211+2,MENU!$A:$XFD,5))</f>
        <v>200 férfi pillangó</v>
      </c>
    </row>
    <row r="212" spans="2:9" ht="11.25">
      <c r="B212" s="218" t="s">
        <v>171</v>
      </c>
      <c r="C212" s="219">
        <v>1998</v>
      </c>
      <c r="D212" s="218">
        <v>1</v>
      </c>
      <c r="E212" s="163" t="s">
        <v>146</v>
      </c>
      <c r="F212" s="156" t="s">
        <v>137</v>
      </c>
      <c r="G212" s="159">
        <v>7</v>
      </c>
      <c r="H212" s="160">
        <v>2520</v>
      </c>
      <c r="I212" s="161" t="str">
        <f>IF(G212="","",VLOOKUP(G212+2,MENU!$A:$XFD,5))</f>
        <v>200 férfi pillangó</v>
      </c>
    </row>
    <row r="213" spans="2:9" ht="11.25">
      <c r="B213" s="218" t="s">
        <v>176</v>
      </c>
      <c r="C213" s="219">
        <v>1996</v>
      </c>
      <c r="D213" s="218">
        <v>1</v>
      </c>
      <c r="E213" s="163" t="s">
        <v>146</v>
      </c>
      <c r="F213" s="156" t="s">
        <v>132</v>
      </c>
      <c r="G213" s="159">
        <v>7</v>
      </c>
      <c r="H213" s="160">
        <v>2530</v>
      </c>
      <c r="I213" s="161" t="str">
        <f>IF(G213="","",VLOOKUP(G213+2,MENU!$A:$XFD,5))</f>
        <v>200 férfi pillangó</v>
      </c>
    </row>
    <row r="214" spans="2:9" ht="11.25">
      <c r="B214" s="218" t="s">
        <v>251</v>
      </c>
      <c r="C214" s="219">
        <v>1998</v>
      </c>
      <c r="D214" s="218">
        <v>1</v>
      </c>
      <c r="E214" s="163" t="s">
        <v>146</v>
      </c>
      <c r="F214" s="156" t="s">
        <v>137</v>
      </c>
      <c r="G214" s="159">
        <v>7</v>
      </c>
      <c r="H214" s="160">
        <v>2540</v>
      </c>
      <c r="I214" s="161" t="str">
        <f>IF(G214="","",VLOOKUP(G214+2,MENU!$A:$XFD,5))</f>
        <v>200 férfi pillangó</v>
      </c>
    </row>
    <row r="215" spans="2:9" ht="11.25">
      <c r="B215" s="218" t="s">
        <v>161</v>
      </c>
      <c r="C215" s="219">
        <v>1998</v>
      </c>
      <c r="D215" s="218">
        <v>1</v>
      </c>
      <c r="E215" s="163" t="s">
        <v>144</v>
      </c>
      <c r="F215" s="156" t="s">
        <v>137</v>
      </c>
      <c r="G215" s="159">
        <v>7</v>
      </c>
      <c r="H215" s="160">
        <v>2549</v>
      </c>
      <c r="I215" s="161" t="str">
        <f>IF(G215="","",VLOOKUP(G215+2,MENU!$A:$XFD,5))</f>
        <v>200 férfi pillangó</v>
      </c>
    </row>
    <row r="216" spans="2:9" ht="11.25">
      <c r="B216" s="218" t="s">
        <v>142</v>
      </c>
      <c r="C216" s="219">
        <v>1999</v>
      </c>
      <c r="D216" s="218">
        <v>1</v>
      </c>
      <c r="E216" s="163" t="s">
        <v>139</v>
      </c>
      <c r="F216" s="156" t="s">
        <v>134</v>
      </c>
      <c r="G216" s="159">
        <v>7</v>
      </c>
      <c r="H216" s="160">
        <v>2550</v>
      </c>
      <c r="I216" s="161" t="str">
        <f>IF(G216="","",VLOOKUP(G216+2,MENU!$A:$XFD,5))</f>
        <v>200 férfi pillangó</v>
      </c>
    </row>
    <row r="217" spans="2:9" ht="11.25">
      <c r="B217" s="218" t="s">
        <v>247</v>
      </c>
      <c r="C217" s="219">
        <v>1997</v>
      </c>
      <c r="D217" s="218">
        <v>1</v>
      </c>
      <c r="E217" s="163" t="s">
        <v>146</v>
      </c>
      <c r="F217" s="156" t="s">
        <v>137</v>
      </c>
      <c r="G217" s="159">
        <v>7</v>
      </c>
      <c r="H217" s="160">
        <v>2550</v>
      </c>
      <c r="I217" s="161" t="str">
        <f>IF(G217="","",VLOOKUP(G217+2,MENU!$A:$XFD,5))</f>
        <v>200 férfi pillangó</v>
      </c>
    </row>
    <row r="218" spans="2:9" ht="11.25">
      <c r="B218" s="218" t="s">
        <v>172</v>
      </c>
      <c r="C218" s="219">
        <v>1997</v>
      </c>
      <c r="D218" s="218">
        <v>1</v>
      </c>
      <c r="E218" s="163" t="s">
        <v>146</v>
      </c>
      <c r="F218" s="156" t="s">
        <v>137</v>
      </c>
      <c r="G218" s="159">
        <v>7</v>
      </c>
      <c r="H218" s="160">
        <v>2590</v>
      </c>
      <c r="I218" s="161" t="str">
        <f>IF(G218="","",VLOOKUP(G218+2,MENU!$A:$XFD,5))</f>
        <v>200 férfi pillangó</v>
      </c>
    </row>
    <row r="219" spans="2:9" ht="11.25">
      <c r="B219" s="218" t="s">
        <v>155</v>
      </c>
      <c r="C219" s="219">
        <v>1998</v>
      </c>
      <c r="D219" s="218">
        <v>1</v>
      </c>
      <c r="E219" s="163" t="s">
        <v>144</v>
      </c>
      <c r="F219" s="156" t="s">
        <v>137</v>
      </c>
      <c r="G219" s="159">
        <v>7</v>
      </c>
      <c r="H219" s="160">
        <v>3007</v>
      </c>
      <c r="I219" s="161" t="str">
        <f>IF(G219="","",VLOOKUP(G219+2,MENU!$A:$XFD,5))</f>
        <v>200 férfi pillangó</v>
      </c>
    </row>
    <row r="220" spans="2:9" ht="11.25">
      <c r="B220" s="218" t="s">
        <v>153</v>
      </c>
      <c r="C220" s="219">
        <v>1999</v>
      </c>
      <c r="D220" s="218">
        <v>1</v>
      </c>
      <c r="E220" s="163" t="s">
        <v>154</v>
      </c>
      <c r="F220" s="156" t="s">
        <v>134</v>
      </c>
      <c r="G220" s="159">
        <v>7</v>
      </c>
      <c r="H220" s="160">
        <v>3020</v>
      </c>
      <c r="I220" s="161" t="str">
        <f>IF(G220="","",VLOOKUP(G220+2,MENU!$A:$XFD,5))</f>
        <v>200 férfi pillangó</v>
      </c>
    </row>
    <row r="221" spans="2:9" ht="11.25">
      <c r="B221" s="218" t="s">
        <v>143</v>
      </c>
      <c r="C221" s="219">
        <v>1999</v>
      </c>
      <c r="D221" s="218">
        <v>1</v>
      </c>
      <c r="E221" s="163" t="s">
        <v>144</v>
      </c>
      <c r="F221" s="156" t="s">
        <v>134</v>
      </c>
      <c r="G221" s="159">
        <v>7</v>
      </c>
      <c r="H221" s="160">
        <v>3087</v>
      </c>
      <c r="I221" s="161" t="str">
        <f>IF(G221="","",VLOOKUP(G221+2,MENU!$A:$XFD,5))</f>
        <v>200 férfi pillangó</v>
      </c>
    </row>
    <row r="222" spans="2:9" ht="11.25">
      <c r="B222" s="218" t="s">
        <v>240</v>
      </c>
      <c r="C222" s="219">
        <v>1997</v>
      </c>
      <c r="D222" s="218">
        <v>2</v>
      </c>
      <c r="E222" s="163" t="s">
        <v>163</v>
      </c>
      <c r="F222" s="156" t="s">
        <v>137</v>
      </c>
      <c r="G222" s="159">
        <v>8</v>
      </c>
      <c r="H222" s="160">
        <v>2250</v>
      </c>
      <c r="I222" s="161" t="str">
        <f>IF(G222="","",VLOOKUP(G222+2,MENU!$A:$XFD,5))</f>
        <v>200 női pillangó</v>
      </c>
    </row>
    <row r="223" spans="2:9" ht="11.25">
      <c r="B223" s="218" t="s">
        <v>239</v>
      </c>
      <c r="C223" s="219">
        <v>1997</v>
      </c>
      <c r="D223" s="218">
        <v>2</v>
      </c>
      <c r="E223" s="163" t="s">
        <v>159</v>
      </c>
      <c r="F223" s="156" t="s">
        <v>137</v>
      </c>
      <c r="G223" s="159">
        <v>8</v>
      </c>
      <c r="H223" s="160">
        <v>2285</v>
      </c>
      <c r="I223" s="161" t="str">
        <f>IF(G223="","",VLOOKUP(G223+2,MENU!$A:$XFD,5))</f>
        <v>200 női pillangó</v>
      </c>
    </row>
    <row r="224" spans="2:9" ht="11.25">
      <c r="B224" s="218" t="s">
        <v>241</v>
      </c>
      <c r="C224" s="219">
        <v>1997</v>
      </c>
      <c r="D224" s="218">
        <v>2</v>
      </c>
      <c r="E224" s="163" t="s">
        <v>139</v>
      </c>
      <c r="F224" s="156" t="s">
        <v>137</v>
      </c>
      <c r="G224" s="159">
        <v>8</v>
      </c>
      <c r="H224" s="160">
        <v>2295</v>
      </c>
      <c r="I224" s="161" t="str">
        <f>IF(G224="","",VLOOKUP(G224+2,MENU!$A:$XFD,5))</f>
        <v>200 női pillangó</v>
      </c>
    </row>
    <row r="225" spans="2:9" ht="11.25">
      <c r="B225" s="218" t="s">
        <v>227</v>
      </c>
      <c r="C225" s="219">
        <v>1997</v>
      </c>
      <c r="D225" s="218">
        <v>2</v>
      </c>
      <c r="E225" s="163" t="s">
        <v>163</v>
      </c>
      <c r="F225" s="156" t="s">
        <v>137</v>
      </c>
      <c r="G225" s="159">
        <v>8</v>
      </c>
      <c r="H225" s="160">
        <v>2330</v>
      </c>
      <c r="I225" s="161" t="str">
        <f>IF(G225="","",VLOOKUP(G225+2,MENU!$A:$XFD,5))</f>
        <v>200 női pillangó</v>
      </c>
    </row>
    <row r="226" spans="2:9" ht="11.25">
      <c r="B226" s="218" t="s">
        <v>283</v>
      </c>
      <c r="C226" s="219">
        <v>1997</v>
      </c>
      <c r="D226" s="218">
        <v>2</v>
      </c>
      <c r="E226" s="163" t="s">
        <v>146</v>
      </c>
      <c r="F226" s="156" t="s">
        <v>137</v>
      </c>
      <c r="G226" s="159">
        <v>8</v>
      </c>
      <c r="H226" s="160">
        <v>2350</v>
      </c>
      <c r="I226" s="161" t="str">
        <f>IF(G226="","",VLOOKUP(G226+2,MENU!$A:$XFD,5))</f>
        <v>200 női pillangó</v>
      </c>
    </row>
    <row r="227" spans="2:9" ht="11.25">
      <c r="B227" s="218" t="s">
        <v>261</v>
      </c>
      <c r="C227" s="219">
        <v>1997</v>
      </c>
      <c r="D227" s="218">
        <v>2</v>
      </c>
      <c r="E227" s="163" t="s">
        <v>218</v>
      </c>
      <c r="F227" s="156" t="s">
        <v>137</v>
      </c>
      <c r="G227" s="159">
        <v>8</v>
      </c>
      <c r="H227" s="160">
        <v>2400</v>
      </c>
      <c r="I227" s="161" t="str">
        <f>IF(G227="","",VLOOKUP(G227+2,MENU!$A:$XFD,5))</f>
        <v>200 női pillangó</v>
      </c>
    </row>
    <row r="228" spans="2:9" ht="11.25">
      <c r="B228" s="218" t="s">
        <v>217</v>
      </c>
      <c r="C228" s="219">
        <v>1997</v>
      </c>
      <c r="D228" s="218">
        <v>2</v>
      </c>
      <c r="E228" s="163" t="s">
        <v>218</v>
      </c>
      <c r="F228" s="156" t="s">
        <v>137</v>
      </c>
      <c r="G228" s="159">
        <v>8</v>
      </c>
      <c r="H228" s="160">
        <v>2420</v>
      </c>
      <c r="I228" s="161" t="str">
        <f>IF(G228="","",VLOOKUP(G228+2,MENU!$A:$XFD,5))</f>
        <v>200 női pillangó</v>
      </c>
    </row>
    <row r="229" spans="2:9" ht="11.25">
      <c r="B229" s="218" t="s">
        <v>254</v>
      </c>
      <c r="C229" s="219">
        <v>1997</v>
      </c>
      <c r="D229" s="218">
        <v>2</v>
      </c>
      <c r="E229" s="163" t="s">
        <v>163</v>
      </c>
      <c r="F229" s="156" t="s">
        <v>137</v>
      </c>
      <c r="G229" s="159">
        <v>8</v>
      </c>
      <c r="H229" s="160">
        <v>2440</v>
      </c>
      <c r="I229" s="161" t="str">
        <f>IF(G229="","",VLOOKUP(G229+2,MENU!$A:$XFD,5))</f>
        <v>200 női pillangó</v>
      </c>
    </row>
    <row r="230" spans="2:9" ht="11.25">
      <c r="B230" s="218" t="s">
        <v>204</v>
      </c>
      <c r="C230" s="219">
        <v>1997</v>
      </c>
      <c r="D230" s="218">
        <v>2</v>
      </c>
      <c r="E230" s="163" t="s">
        <v>146</v>
      </c>
      <c r="F230" s="156" t="s">
        <v>137</v>
      </c>
      <c r="G230" s="159">
        <v>8</v>
      </c>
      <c r="H230" s="160">
        <v>2480</v>
      </c>
      <c r="I230" s="161" t="str">
        <f>IF(G230="","",VLOOKUP(G230+2,MENU!$A:$XFD,5))</f>
        <v>200 női pillangó</v>
      </c>
    </row>
    <row r="231" spans="2:9" ht="11.25">
      <c r="B231" s="218" t="s">
        <v>233</v>
      </c>
      <c r="C231" s="219">
        <v>1997</v>
      </c>
      <c r="D231" s="218">
        <v>2</v>
      </c>
      <c r="E231" s="163" t="s">
        <v>159</v>
      </c>
      <c r="F231" s="156" t="s">
        <v>137</v>
      </c>
      <c r="G231" s="159">
        <v>8</v>
      </c>
      <c r="H231" s="160">
        <v>2485</v>
      </c>
      <c r="I231" s="161" t="str">
        <f>IF(G231="","",VLOOKUP(G231+2,MENU!$A:$XFD,5))</f>
        <v>200 női pillangó</v>
      </c>
    </row>
    <row r="232" spans="2:9" ht="11.25">
      <c r="B232" s="218" t="s">
        <v>211</v>
      </c>
      <c r="C232" s="219">
        <v>1998</v>
      </c>
      <c r="D232" s="218">
        <v>2</v>
      </c>
      <c r="E232" s="163" t="s">
        <v>159</v>
      </c>
      <c r="F232" s="156" t="s">
        <v>137</v>
      </c>
      <c r="G232" s="159">
        <v>8</v>
      </c>
      <c r="H232" s="160">
        <v>2490</v>
      </c>
      <c r="I232" s="161" t="str">
        <f>IF(G232="","",VLOOKUP(G232+2,MENU!$A:$XFD,5))</f>
        <v>200 női pillangó</v>
      </c>
    </row>
    <row r="233" spans="2:9" ht="11.25">
      <c r="B233" s="218" t="s">
        <v>224</v>
      </c>
      <c r="C233" s="219">
        <v>1998</v>
      </c>
      <c r="D233" s="218">
        <v>2</v>
      </c>
      <c r="E233" s="163" t="s">
        <v>159</v>
      </c>
      <c r="F233" s="156" t="s">
        <v>137</v>
      </c>
      <c r="G233" s="159">
        <v>8</v>
      </c>
      <c r="H233" s="160">
        <v>2500</v>
      </c>
      <c r="I233" s="161" t="str">
        <f>IF(G233="","",VLOOKUP(G233+2,MENU!$A:$XFD,5))</f>
        <v>200 női pillangó</v>
      </c>
    </row>
    <row r="234" spans="2:9" ht="11.25">
      <c r="B234" s="218" t="s">
        <v>208</v>
      </c>
      <c r="C234" s="219">
        <v>1997</v>
      </c>
      <c r="D234" s="218">
        <v>2</v>
      </c>
      <c r="E234" s="163" t="s">
        <v>146</v>
      </c>
      <c r="F234" s="156" t="s">
        <v>137</v>
      </c>
      <c r="G234" s="159">
        <v>8</v>
      </c>
      <c r="H234" s="160">
        <v>2500</v>
      </c>
      <c r="I234" s="161" t="str">
        <f>IF(G234="","",VLOOKUP(G234+2,MENU!$A:$XFD,5))</f>
        <v>200 női pillangó</v>
      </c>
    </row>
    <row r="235" spans="2:9" ht="11.25">
      <c r="B235" s="218" t="s">
        <v>209</v>
      </c>
      <c r="C235" s="219">
        <v>1998</v>
      </c>
      <c r="D235" s="218">
        <v>2</v>
      </c>
      <c r="E235" s="163" t="s">
        <v>139</v>
      </c>
      <c r="F235" s="156" t="s">
        <v>137</v>
      </c>
      <c r="G235" s="159">
        <v>8</v>
      </c>
      <c r="H235" s="160">
        <v>2523</v>
      </c>
      <c r="I235" s="161" t="str">
        <f>IF(G235="","",VLOOKUP(G235+2,MENU!$A:$XFD,5))</f>
        <v>200 női pillangó</v>
      </c>
    </row>
    <row r="236" spans="2:9" ht="11.25">
      <c r="B236" s="218" t="s">
        <v>221</v>
      </c>
      <c r="C236" s="219">
        <v>1998</v>
      </c>
      <c r="D236" s="218">
        <v>2</v>
      </c>
      <c r="E236" s="163" t="s">
        <v>163</v>
      </c>
      <c r="F236" s="156" t="s">
        <v>137</v>
      </c>
      <c r="G236" s="159">
        <v>8</v>
      </c>
      <c r="H236" s="160">
        <v>2550</v>
      </c>
      <c r="I236" s="161" t="str">
        <f>IF(G236="","",VLOOKUP(G236+2,MENU!$A:$XFD,5))</f>
        <v>200 női pillangó</v>
      </c>
    </row>
    <row r="237" spans="2:9" ht="11.25">
      <c r="B237" s="218" t="s">
        <v>214</v>
      </c>
      <c r="C237" s="219">
        <v>1998</v>
      </c>
      <c r="D237" s="218">
        <v>2</v>
      </c>
      <c r="E237" s="163" t="s">
        <v>163</v>
      </c>
      <c r="F237" s="156" t="s">
        <v>137</v>
      </c>
      <c r="G237" s="159">
        <v>8</v>
      </c>
      <c r="H237" s="160">
        <v>2550</v>
      </c>
      <c r="I237" s="161" t="str">
        <f>IF(G237="","",VLOOKUP(G237+2,MENU!$A:$XFD,5))</f>
        <v>200 női pillangó</v>
      </c>
    </row>
    <row r="238" spans="2:9" ht="11.25">
      <c r="B238" s="218" t="s">
        <v>258</v>
      </c>
      <c r="C238" s="219">
        <v>1998</v>
      </c>
      <c r="D238" s="218">
        <v>2</v>
      </c>
      <c r="E238" s="163" t="s">
        <v>144</v>
      </c>
      <c r="F238" s="156" t="s">
        <v>137</v>
      </c>
      <c r="G238" s="159">
        <v>8</v>
      </c>
      <c r="H238" s="160">
        <v>2554</v>
      </c>
      <c r="I238" s="161" t="str">
        <f>IF(G238="","",VLOOKUP(G238+2,MENU!$A:$XFD,5))</f>
        <v>200 női pillangó</v>
      </c>
    </row>
    <row r="239" spans="2:9" ht="11.25">
      <c r="B239" s="218" t="s">
        <v>203</v>
      </c>
      <c r="C239" s="219">
        <v>1996</v>
      </c>
      <c r="D239" s="218">
        <v>2</v>
      </c>
      <c r="E239" s="163" t="s">
        <v>146</v>
      </c>
      <c r="F239" s="156" t="s">
        <v>132</v>
      </c>
      <c r="G239" s="159">
        <v>8</v>
      </c>
      <c r="H239" s="160">
        <v>2560</v>
      </c>
      <c r="I239" s="161" t="str">
        <f>IF(G239="","",VLOOKUP(G239+2,MENU!$A:$XFD,5))</f>
        <v>200 női pillangó</v>
      </c>
    </row>
    <row r="240" spans="2:9" ht="11.25">
      <c r="B240" s="218" t="s">
        <v>213</v>
      </c>
      <c r="C240" s="219">
        <v>1998</v>
      </c>
      <c r="D240" s="218">
        <v>2</v>
      </c>
      <c r="E240" s="163" t="s">
        <v>139</v>
      </c>
      <c r="F240" s="156" t="s">
        <v>137</v>
      </c>
      <c r="G240" s="159">
        <v>8</v>
      </c>
      <c r="H240" s="160">
        <v>3000</v>
      </c>
      <c r="I240" s="161" t="str">
        <f>IF(G240="","",VLOOKUP(G240+2,MENU!$A:$XFD,5))</f>
        <v>200 női pillangó</v>
      </c>
    </row>
    <row r="241" spans="2:9" ht="11.25">
      <c r="B241" s="218" t="s">
        <v>195</v>
      </c>
      <c r="C241" s="219">
        <v>1998</v>
      </c>
      <c r="D241" s="218">
        <v>2</v>
      </c>
      <c r="E241" s="163" t="s">
        <v>146</v>
      </c>
      <c r="F241" s="156" t="s">
        <v>137</v>
      </c>
      <c r="G241" s="159">
        <v>8</v>
      </c>
      <c r="H241" s="160">
        <v>3000</v>
      </c>
      <c r="I241" s="161" t="str">
        <f>IF(G241="","",VLOOKUP(G241+2,MENU!$A:$XFD,5))</f>
        <v>200 női pillangó</v>
      </c>
    </row>
    <row r="242" spans="2:9" ht="11.25">
      <c r="B242" s="218" t="s">
        <v>276</v>
      </c>
      <c r="C242" s="219">
        <v>1998</v>
      </c>
      <c r="D242" s="218">
        <v>2</v>
      </c>
      <c r="E242" s="163" t="s">
        <v>154</v>
      </c>
      <c r="F242" s="156" t="s">
        <v>137</v>
      </c>
      <c r="G242" s="159">
        <v>8</v>
      </c>
      <c r="H242" s="160">
        <v>3120</v>
      </c>
      <c r="I242" s="161" t="str">
        <f>IF(G242="","",VLOOKUP(G242+2,MENU!$A:$XFD,5))</f>
        <v>200 női pillangó</v>
      </c>
    </row>
    <row r="243" spans="2:9" ht="11.25">
      <c r="B243" s="218" t="s">
        <v>274</v>
      </c>
      <c r="C243" s="219">
        <v>1999</v>
      </c>
      <c r="D243" s="218">
        <v>2</v>
      </c>
      <c r="E243" s="163" t="s">
        <v>275</v>
      </c>
      <c r="F243" s="156" t="s">
        <v>134</v>
      </c>
      <c r="G243" s="159">
        <v>8</v>
      </c>
      <c r="H243" s="160">
        <v>3392</v>
      </c>
      <c r="I243" s="161" t="str">
        <f>IF(G243="","",VLOOKUP(G243+2,MENU!$A:$XFD,5))</f>
        <v>200 női pillangó</v>
      </c>
    </row>
    <row r="244" spans="2:9" ht="11.25">
      <c r="B244" s="218" t="s">
        <v>290</v>
      </c>
      <c r="C244" s="219">
        <v>1995</v>
      </c>
      <c r="D244" s="218">
        <v>1</v>
      </c>
      <c r="E244" s="163" t="s">
        <v>152</v>
      </c>
      <c r="F244" s="156" t="s">
        <v>132</v>
      </c>
      <c r="G244" s="159">
        <v>9</v>
      </c>
      <c r="H244" s="160">
        <v>290</v>
      </c>
      <c r="I244" s="161" t="str">
        <f>IF(G244="","",VLOOKUP(G244+2,MENU!$A:$XFD,5))</f>
        <v>50 férfi hát</v>
      </c>
    </row>
    <row r="245" spans="2:9" ht="11.25">
      <c r="B245" s="218" t="s">
        <v>186</v>
      </c>
      <c r="C245" s="219">
        <v>1995</v>
      </c>
      <c r="D245" s="218">
        <v>1</v>
      </c>
      <c r="E245" s="163" t="s">
        <v>159</v>
      </c>
      <c r="F245" s="156" t="s">
        <v>132</v>
      </c>
      <c r="G245" s="159">
        <v>9</v>
      </c>
      <c r="H245" s="160">
        <v>311</v>
      </c>
      <c r="I245" s="161" t="str">
        <f>IF(G245="","",VLOOKUP(G245+2,MENU!$A:$XFD,5))</f>
        <v>50 férfi hát</v>
      </c>
    </row>
    <row r="246" spans="2:9" ht="11.25">
      <c r="B246" s="218" t="s">
        <v>187</v>
      </c>
      <c r="C246" s="219">
        <v>1997</v>
      </c>
      <c r="D246" s="218">
        <v>1</v>
      </c>
      <c r="E246" s="163" t="s">
        <v>131</v>
      </c>
      <c r="F246" s="156" t="s">
        <v>137</v>
      </c>
      <c r="G246" s="159">
        <v>9</v>
      </c>
      <c r="H246" s="160">
        <v>322</v>
      </c>
      <c r="I246" s="161" t="str">
        <f>IF(G246="","",VLOOKUP(G246+2,MENU!$A:$XFD,5))</f>
        <v>50 férfi hát</v>
      </c>
    </row>
    <row r="247" spans="2:9" ht="11.25">
      <c r="B247" s="218" t="s">
        <v>178</v>
      </c>
      <c r="C247" s="219">
        <v>1993</v>
      </c>
      <c r="D247" s="218">
        <v>1</v>
      </c>
      <c r="E247" s="163" t="s">
        <v>159</v>
      </c>
      <c r="F247" s="156" t="s">
        <v>166</v>
      </c>
      <c r="G247" s="159">
        <v>9</v>
      </c>
      <c r="H247" s="160">
        <v>328</v>
      </c>
      <c r="I247" s="161" t="str">
        <f>IF(G247="","",VLOOKUP(G247+2,MENU!$A:$XFD,5))</f>
        <v>50 férfi hát</v>
      </c>
    </row>
    <row r="248" spans="2:9" ht="11.25">
      <c r="B248" s="218" t="s">
        <v>188</v>
      </c>
      <c r="C248" s="219">
        <v>1995</v>
      </c>
      <c r="D248" s="218">
        <v>1</v>
      </c>
      <c r="E248" s="163" t="s">
        <v>159</v>
      </c>
      <c r="F248" s="156" t="s">
        <v>132</v>
      </c>
      <c r="G248" s="159">
        <v>9</v>
      </c>
      <c r="H248" s="160">
        <v>335</v>
      </c>
      <c r="I248" s="161" t="str">
        <f>IF(G248="","",VLOOKUP(G248+2,MENU!$A:$XFD,5))</f>
        <v>50 férfi hát</v>
      </c>
    </row>
    <row r="249" spans="2:9" ht="11.25">
      <c r="B249" s="218" t="s">
        <v>174</v>
      </c>
      <c r="C249" s="219">
        <v>1996</v>
      </c>
      <c r="D249" s="218">
        <v>1</v>
      </c>
      <c r="E249" s="163" t="s">
        <v>159</v>
      </c>
      <c r="F249" s="156" t="s">
        <v>132</v>
      </c>
      <c r="G249" s="159">
        <v>9</v>
      </c>
      <c r="H249" s="160">
        <v>339</v>
      </c>
      <c r="I249" s="161" t="str">
        <f>IF(G249="","",VLOOKUP(G249+2,MENU!$A:$XFD,5))</f>
        <v>50 férfi hát</v>
      </c>
    </row>
    <row r="250" spans="2:9" ht="11.25">
      <c r="B250" s="218" t="s">
        <v>168</v>
      </c>
      <c r="C250" s="219">
        <v>1997</v>
      </c>
      <c r="D250" s="218">
        <v>1</v>
      </c>
      <c r="E250" s="163" t="s">
        <v>159</v>
      </c>
      <c r="F250" s="156" t="s">
        <v>137</v>
      </c>
      <c r="G250" s="159">
        <v>9</v>
      </c>
      <c r="H250" s="160">
        <v>340</v>
      </c>
      <c r="I250" s="161" t="str">
        <f>IF(G250="","",VLOOKUP(G250+2,MENU!$A:$XFD,5))</f>
        <v>50 férfi hát</v>
      </c>
    </row>
    <row r="251" spans="2:9" ht="11.25">
      <c r="B251" s="218" t="s">
        <v>272</v>
      </c>
      <c r="C251" s="219">
        <v>1996</v>
      </c>
      <c r="D251" s="218">
        <v>1</v>
      </c>
      <c r="E251" s="163" t="s">
        <v>230</v>
      </c>
      <c r="F251" s="156" t="s">
        <v>132</v>
      </c>
      <c r="G251" s="159">
        <v>9</v>
      </c>
      <c r="H251" s="160">
        <v>350</v>
      </c>
      <c r="I251" s="161" t="str">
        <f>IF(G251="","",VLOOKUP(G251+2,MENU!$A:$XFD,5))</f>
        <v>50 férfi hát</v>
      </c>
    </row>
    <row r="252" spans="2:9" ht="11.25">
      <c r="B252" s="218" t="s">
        <v>271</v>
      </c>
      <c r="C252" s="219">
        <v>1998</v>
      </c>
      <c r="D252" s="218">
        <v>1</v>
      </c>
      <c r="E252" s="163" t="s">
        <v>163</v>
      </c>
      <c r="F252" s="156" t="s">
        <v>137</v>
      </c>
      <c r="G252" s="159">
        <v>9</v>
      </c>
      <c r="H252" s="160">
        <v>350</v>
      </c>
      <c r="I252" s="161" t="str">
        <f>IF(G252="","",VLOOKUP(G252+2,MENU!$A:$XFD,5))</f>
        <v>50 férfi hát</v>
      </c>
    </row>
    <row r="253" spans="2:9" ht="11.25">
      <c r="B253" s="218" t="s">
        <v>182</v>
      </c>
      <c r="C253" s="219">
        <v>1997</v>
      </c>
      <c r="D253" s="218">
        <v>1</v>
      </c>
      <c r="E253" s="163" t="s">
        <v>183</v>
      </c>
      <c r="F253" s="156" t="s">
        <v>137</v>
      </c>
      <c r="G253" s="159">
        <v>9</v>
      </c>
      <c r="H253" s="160">
        <v>350</v>
      </c>
      <c r="I253" s="161" t="str">
        <f>IF(G253="","",VLOOKUP(G253+2,MENU!$A:$XFD,5))</f>
        <v>50 férfi hát</v>
      </c>
    </row>
    <row r="254" spans="2:9" ht="11.25">
      <c r="B254" s="218" t="s">
        <v>184</v>
      </c>
      <c r="C254" s="219">
        <v>1995</v>
      </c>
      <c r="D254" s="218">
        <v>1</v>
      </c>
      <c r="E254" s="163" t="s">
        <v>159</v>
      </c>
      <c r="F254" s="156" t="s">
        <v>132</v>
      </c>
      <c r="G254" s="159">
        <v>9</v>
      </c>
      <c r="H254" s="160">
        <v>362</v>
      </c>
      <c r="I254" s="161" t="str">
        <f>IF(G254="","",VLOOKUP(G254+2,MENU!$A:$XFD,5))</f>
        <v>50 férfi hát</v>
      </c>
    </row>
    <row r="255" spans="2:9" ht="11.25">
      <c r="B255" s="218" t="s">
        <v>140</v>
      </c>
      <c r="C255" s="219">
        <v>1998</v>
      </c>
      <c r="D255" s="218">
        <v>1</v>
      </c>
      <c r="E255" s="163" t="s">
        <v>141</v>
      </c>
      <c r="F255" s="156" t="s">
        <v>137</v>
      </c>
      <c r="G255" s="159">
        <v>9</v>
      </c>
      <c r="H255" s="160">
        <v>369</v>
      </c>
      <c r="I255" s="161" t="str">
        <f>IF(G255="","",VLOOKUP(G255+2,MENU!$A:$XFD,5))</f>
        <v>50 férfi hát</v>
      </c>
    </row>
    <row r="256" spans="2:9" ht="11.25">
      <c r="B256" s="218" t="s">
        <v>273</v>
      </c>
      <c r="C256" s="219">
        <v>1997</v>
      </c>
      <c r="D256" s="218">
        <v>1</v>
      </c>
      <c r="E256" s="163" t="s">
        <v>152</v>
      </c>
      <c r="F256" s="156" t="s">
        <v>137</v>
      </c>
      <c r="G256" s="159">
        <v>9</v>
      </c>
      <c r="H256" s="160">
        <v>380</v>
      </c>
      <c r="I256" s="161" t="str">
        <f>IF(G256="","",VLOOKUP(G256+2,MENU!$A:$XFD,5))</f>
        <v>50 férfi hát</v>
      </c>
    </row>
    <row r="257" spans="2:9" ht="11.25">
      <c r="B257" s="218" t="s">
        <v>264</v>
      </c>
      <c r="C257" s="219">
        <v>1998</v>
      </c>
      <c r="D257" s="218">
        <v>1</v>
      </c>
      <c r="E257" s="163" t="s">
        <v>243</v>
      </c>
      <c r="F257" s="156" t="s">
        <v>137</v>
      </c>
      <c r="G257" s="159">
        <v>9</v>
      </c>
      <c r="H257" s="160">
        <v>400</v>
      </c>
      <c r="I257" s="161" t="str">
        <f>IF(G257="","",VLOOKUP(G257+2,MENU!$A:$XFD,5))</f>
        <v>50 férfi hát</v>
      </c>
    </row>
    <row r="258" spans="2:9" ht="11.25">
      <c r="B258" s="218" t="s">
        <v>167</v>
      </c>
      <c r="C258" s="219">
        <v>1998</v>
      </c>
      <c r="D258" s="218">
        <v>1</v>
      </c>
      <c r="E258" s="163" t="s">
        <v>131</v>
      </c>
      <c r="F258" s="156" t="s">
        <v>137</v>
      </c>
      <c r="G258" s="159">
        <v>9</v>
      </c>
      <c r="H258" s="160">
        <v>413</v>
      </c>
      <c r="I258" s="161" t="str">
        <f>IF(G258="","",VLOOKUP(G258+2,MENU!$A:$XFD,5))</f>
        <v>50 férfi hát</v>
      </c>
    </row>
    <row r="259" spans="2:9" ht="11.25">
      <c r="B259" s="218" t="s">
        <v>270</v>
      </c>
      <c r="C259" s="219">
        <v>1995</v>
      </c>
      <c r="D259" s="218">
        <v>1</v>
      </c>
      <c r="E259" s="163" t="s">
        <v>152</v>
      </c>
      <c r="F259" s="156" t="s">
        <v>132</v>
      </c>
      <c r="G259" s="159">
        <v>9</v>
      </c>
      <c r="H259" s="160">
        <v>416</v>
      </c>
      <c r="I259" s="161" t="str">
        <f>IF(G259="","",VLOOKUP(G259+2,MENU!$A:$XFD,5))</f>
        <v>50 férfi hát</v>
      </c>
    </row>
    <row r="260" spans="2:9" ht="11.25">
      <c r="B260" s="218" t="s">
        <v>169</v>
      </c>
      <c r="C260" s="219">
        <v>1998</v>
      </c>
      <c r="D260" s="218">
        <v>1</v>
      </c>
      <c r="E260" s="163" t="s">
        <v>131</v>
      </c>
      <c r="F260" s="156" t="s">
        <v>137</v>
      </c>
      <c r="G260" s="159">
        <v>9</v>
      </c>
      <c r="H260" s="160">
        <v>417</v>
      </c>
      <c r="I260" s="161" t="str">
        <f>IF(G260="","",VLOOKUP(G260+2,MENU!$A:$XFD,5))</f>
        <v>50 férfi hát</v>
      </c>
    </row>
    <row r="261" spans="2:9" ht="11.25">
      <c r="B261" s="218" t="s">
        <v>242</v>
      </c>
      <c r="C261" s="219">
        <v>1998</v>
      </c>
      <c r="D261" s="218">
        <v>1</v>
      </c>
      <c r="E261" s="163" t="s">
        <v>243</v>
      </c>
      <c r="F261" s="156" t="s">
        <v>137</v>
      </c>
      <c r="G261" s="159">
        <v>9</v>
      </c>
      <c r="H261" s="160">
        <v>420</v>
      </c>
      <c r="I261" s="161" t="str">
        <f>IF(G261="","",VLOOKUP(G261+2,MENU!$A:$XFD,5))</f>
        <v>50 férfi hát</v>
      </c>
    </row>
    <row r="262" spans="2:9" ht="11.25">
      <c r="B262" s="218" t="s">
        <v>130</v>
      </c>
      <c r="C262" s="219">
        <v>1996</v>
      </c>
      <c r="D262" s="218">
        <v>1</v>
      </c>
      <c r="E262" s="163" t="s">
        <v>131</v>
      </c>
      <c r="F262" s="156" t="s">
        <v>132</v>
      </c>
      <c r="G262" s="159">
        <v>9</v>
      </c>
      <c r="H262" s="160">
        <v>423</v>
      </c>
      <c r="I262" s="161" t="str">
        <f>IF(G262="","",VLOOKUP(G262+2,MENU!$A:$XFD,5))</f>
        <v>50 férfi hát</v>
      </c>
    </row>
    <row r="263" spans="2:9" ht="11.25">
      <c r="B263" s="218" t="s">
        <v>245</v>
      </c>
      <c r="C263" s="219">
        <v>1996</v>
      </c>
      <c r="D263" s="218">
        <v>1</v>
      </c>
      <c r="E263" s="163" t="s">
        <v>152</v>
      </c>
      <c r="F263" s="156" t="s">
        <v>132</v>
      </c>
      <c r="G263" s="159">
        <v>9</v>
      </c>
      <c r="H263" s="160">
        <v>434</v>
      </c>
      <c r="I263" s="161" t="str">
        <f>IF(G263="","",VLOOKUP(G263+2,MENU!$A:$XFD,5))</f>
        <v>50 férfi hát</v>
      </c>
    </row>
    <row r="264" spans="2:9" ht="11.25">
      <c r="B264" s="218" t="s">
        <v>269</v>
      </c>
      <c r="C264" s="219">
        <v>1998</v>
      </c>
      <c r="D264" s="218">
        <v>1</v>
      </c>
      <c r="E264" s="163" t="s">
        <v>131</v>
      </c>
      <c r="F264" s="156" t="s">
        <v>137</v>
      </c>
      <c r="G264" s="159">
        <v>9</v>
      </c>
      <c r="H264" s="160">
        <v>442</v>
      </c>
      <c r="I264" s="161" t="str">
        <f>IF(G264="","",VLOOKUP(G264+2,MENU!$A:$XFD,5))</f>
        <v>50 férfi hát</v>
      </c>
    </row>
    <row r="265" spans="2:9" ht="11.25">
      <c r="B265" s="218" t="s">
        <v>285</v>
      </c>
      <c r="C265" s="219">
        <v>1993</v>
      </c>
      <c r="D265" s="218">
        <v>2</v>
      </c>
      <c r="E265" s="163" t="s">
        <v>218</v>
      </c>
      <c r="F265" s="156" t="s">
        <v>166</v>
      </c>
      <c r="G265" s="159">
        <v>10</v>
      </c>
      <c r="H265" s="160">
        <v>302</v>
      </c>
      <c r="I265" s="161" t="str">
        <f>IF(G265="","",VLOOKUP(G265+2,MENU!$A:$XFD,5))</f>
        <v>50 női hát</v>
      </c>
    </row>
    <row r="266" spans="2:9" ht="11.25">
      <c r="B266" s="218" t="s">
        <v>284</v>
      </c>
      <c r="C266" s="219">
        <v>1996</v>
      </c>
      <c r="D266" s="218">
        <v>2</v>
      </c>
      <c r="E266" s="163" t="s">
        <v>183</v>
      </c>
      <c r="F266" s="156" t="s">
        <v>132</v>
      </c>
      <c r="G266" s="159">
        <v>10</v>
      </c>
      <c r="H266" s="160">
        <v>319</v>
      </c>
      <c r="I266" s="161" t="str">
        <f>IF(G266="","",VLOOKUP(G266+2,MENU!$A:$XFD,5))</f>
        <v>50 női hát</v>
      </c>
    </row>
    <row r="267" spans="2:9" ht="11.25">
      <c r="B267" s="218" t="s">
        <v>236</v>
      </c>
      <c r="C267" s="219">
        <v>1997</v>
      </c>
      <c r="D267" s="218">
        <v>2</v>
      </c>
      <c r="E267" s="163" t="s">
        <v>183</v>
      </c>
      <c r="F267" s="156" t="s">
        <v>137</v>
      </c>
      <c r="G267" s="159">
        <v>10</v>
      </c>
      <c r="H267" s="160">
        <v>320</v>
      </c>
      <c r="I267" s="161" t="str">
        <f>IF(G267="","",VLOOKUP(G267+2,MENU!$A:$XFD,5))</f>
        <v>50 női hát</v>
      </c>
    </row>
    <row r="268" spans="2:9" ht="11.25">
      <c r="B268" s="218" t="s">
        <v>282</v>
      </c>
      <c r="C268" s="219">
        <v>1993</v>
      </c>
      <c r="D268" s="218">
        <v>2</v>
      </c>
      <c r="E268" s="163" t="s">
        <v>165</v>
      </c>
      <c r="F268" s="156" t="s">
        <v>166</v>
      </c>
      <c r="G268" s="159">
        <v>10</v>
      </c>
      <c r="H268" s="160">
        <v>327</v>
      </c>
      <c r="I268" s="161" t="str">
        <f>IF(G268="","",VLOOKUP(G268+2,MENU!$A:$XFD,5))</f>
        <v>50 női hát</v>
      </c>
    </row>
    <row r="269" spans="2:9" ht="11.25">
      <c r="B269" s="218" t="s">
        <v>239</v>
      </c>
      <c r="C269" s="219">
        <v>1997</v>
      </c>
      <c r="D269" s="218">
        <v>2</v>
      </c>
      <c r="E269" s="163" t="s">
        <v>159</v>
      </c>
      <c r="F269" s="156" t="s">
        <v>137</v>
      </c>
      <c r="G269" s="159">
        <v>10</v>
      </c>
      <c r="H269" s="160">
        <v>331</v>
      </c>
      <c r="I269" s="161" t="str">
        <f>IF(G269="","",VLOOKUP(G269+2,MENU!$A:$XFD,5))</f>
        <v>50 női hát</v>
      </c>
    </row>
    <row r="270" spans="2:9" ht="11.25">
      <c r="B270" s="218" t="s">
        <v>287</v>
      </c>
      <c r="C270" s="219">
        <v>1997</v>
      </c>
      <c r="D270" s="218">
        <v>2</v>
      </c>
      <c r="E270" s="163" t="s">
        <v>163</v>
      </c>
      <c r="F270" s="156" t="s">
        <v>137</v>
      </c>
      <c r="G270" s="159">
        <v>10</v>
      </c>
      <c r="H270" s="160">
        <v>340</v>
      </c>
      <c r="I270" s="161" t="str">
        <f>IF(G270="","",VLOOKUP(G270+2,MENU!$A:$XFD,5))</f>
        <v>50 női hát</v>
      </c>
    </row>
    <row r="271" spans="2:9" ht="11.25">
      <c r="B271" s="218" t="s">
        <v>237</v>
      </c>
      <c r="C271" s="219">
        <v>1997</v>
      </c>
      <c r="D271" s="218">
        <v>2</v>
      </c>
      <c r="E271" s="163" t="s">
        <v>131</v>
      </c>
      <c r="F271" s="156" t="s">
        <v>137</v>
      </c>
      <c r="G271" s="159">
        <v>10</v>
      </c>
      <c r="H271" s="160">
        <v>343</v>
      </c>
      <c r="I271" s="161" t="str">
        <f>IF(G271="","",VLOOKUP(G271+2,MENU!$A:$XFD,5))</f>
        <v>50 női hát</v>
      </c>
    </row>
    <row r="272" spans="2:9" ht="11.25">
      <c r="B272" s="218" t="s">
        <v>293</v>
      </c>
      <c r="C272" s="219">
        <v>1996</v>
      </c>
      <c r="D272" s="218">
        <v>2</v>
      </c>
      <c r="E272" s="163" t="s">
        <v>152</v>
      </c>
      <c r="F272" s="156" t="s">
        <v>132</v>
      </c>
      <c r="G272" s="159">
        <v>10</v>
      </c>
      <c r="H272" s="160">
        <v>347</v>
      </c>
      <c r="I272" s="161" t="str">
        <f>IF(G272="","",VLOOKUP(G272+2,MENU!$A:$XFD,5))</f>
        <v>50 női hát</v>
      </c>
    </row>
    <row r="273" spans="2:9" ht="11.25">
      <c r="B273" s="218" t="s">
        <v>211</v>
      </c>
      <c r="C273" s="219">
        <v>1998</v>
      </c>
      <c r="D273" s="218">
        <v>2</v>
      </c>
      <c r="E273" s="163" t="s">
        <v>159</v>
      </c>
      <c r="F273" s="156" t="s">
        <v>137</v>
      </c>
      <c r="G273" s="159">
        <v>10</v>
      </c>
      <c r="H273" s="160">
        <v>349</v>
      </c>
      <c r="I273" s="161" t="str">
        <f>IF(G273="","",VLOOKUP(G273+2,MENU!$A:$XFD,5))</f>
        <v>50 női hát</v>
      </c>
    </row>
    <row r="274" spans="2:9" ht="11.25">
      <c r="B274" s="218" t="s">
        <v>224</v>
      </c>
      <c r="C274" s="219">
        <v>1998</v>
      </c>
      <c r="D274" s="218">
        <v>2</v>
      </c>
      <c r="E274" s="163" t="s">
        <v>159</v>
      </c>
      <c r="F274" s="156" t="s">
        <v>137</v>
      </c>
      <c r="G274" s="159">
        <v>10</v>
      </c>
      <c r="H274" s="160">
        <v>354</v>
      </c>
      <c r="I274" s="161" t="str">
        <f>IF(G274="","",VLOOKUP(G274+2,MENU!$A:$XFD,5))</f>
        <v>50 női hát</v>
      </c>
    </row>
    <row r="275" spans="2:9" ht="11.25">
      <c r="B275" s="218" t="s">
        <v>241</v>
      </c>
      <c r="C275" s="219">
        <v>1997</v>
      </c>
      <c r="D275" s="218">
        <v>2</v>
      </c>
      <c r="E275" s="163" t="s">
        <v>139</v>
      </c>
      <c r="F275" s="156" t="s">
        <v>137</v>
      </c>
      <c r="G275" s="159">
        <v>10</v>
      </c>
      <c r="H275" s="160">
        <v>360</v>
      </c>
      <c r="I275" s="161" t="str">
        <f>IF(G275="","",VLOOKUP(G275+2,MENU!$A:$XFD,5))</f>
        <v>50 női hát</v>
      </c>
    </row>
    <row r="276" spans="2:9" ht="11.25">
      <c r="B276" s="218" t="s">
        <v>281</v>
      </c>
      <c r="C276" s="219">
        <v>1996</v>
      </c>
      <c r="D276" s="218">
        <v>2</v>
      </c>
      <c r="E276" s="163" t="s">
        <v>165</v>
      </c>
      <c r="F276" s="156" t="s">
        <v>132</v>
      </c>
      <c r="G276" s="159">
        <v>10</v>
      </c>
      <c r="H276" s="160">
        <v>362</v>
      </c>
      <c r="I276" s="161" t="str">
        <f>IF(G276="","",VLOOKUP(G276+2,MENU!$A:$XFD,5))</f>
        <v>50 női hát</v>
      </c>
    </row>
    <row r="277" spans="2:9" ht="11.25">
      <c r="B277" s="218" t="s">
        <v>260</v>
      </c>
      <c r="C277" s="219">
        <v>1997</v>
      </c>
      <c r="D277" s="218">
        <v>2</v>
      </c>
      <c r="E277" s="163" t="s">
        <v>139</v>
      </c>
      <c r="F277" s="156" t="s">
        <v>137</v>
      </c>
      <c r="G277" s="159">
        <v>10</v>
      </c>
      <c r="H277" s="160">
        <v>363</v>
      </c>
      <c r="I277" s="161" t="str">
        <f>IF(G277="","",VLOOKUP(G277+2,MENU!$A:$XFD,5))</f>
        <v>50 női hát</v>
      </c>
    </row>
    <row r="278" spans="2:9" ht="11.25">
      <c r="B278" s="218" t="s">
        <v>234</v>
      </c>
      <c r="C278" s="219">
        <v>1997</v>
      </c>
      <c r="D278" s="218">
        <v>2</v>
      </c>
      <c r="E278" s="163" t="s">
        <v>131</v>
      </c>
      <c r="F278" s="156" t="s">
        <v>137</v>
      </c>
      <c r="G278" s="159">
        <v>10</v>
      </c>
      <c r="H278" s="160">
        <v>364</v>
      </c>
      <c r="I278" s="161" t="str">
        <f>IF(G278="","",VLOOKUP(G278+2,MENU!$A:$XFD,5))</f>
        <v>50 női hát</v>
      </c>
    </row>
    <row r="279" spans="2:9" ht="11.25">
      <c r="B279" s="218" t="s">
        <v>229</v>
      </c>
      <c r="C279" s="219">
        <v>1996</v>
      </c>
      <c r="D279" s="218">
        <v>2</v>
      </c>
      <c r="E279" s="163" t="s">
        <v>230</v>
      </c>
      <c r="F279" s="156" t="s">
        <v>132</v>
      </c>
      <c r="G279" s="159">
        <v>10</v>
      </c>
      <c r="H279" s="160">
        <v>369</v>
      </c>
      <c r="I279" s="161" t="str">
        <f>IF(G279="","",VLOOKUP(G279+2,MENU!$A:$XFD,5))</f>
        <v>50 női hát</v>
      </c>
    </row>
    <row r="280" spans="2:9" ht="11.25">
      <c r="B280" s="218" t="s">
        <v>220</v>
      </c>
      <c r="C280" s="219">
        <v>1998</v>
      </c>
      <c r="D280" s="218">
        <v>2</v>
      </c>
      <c r="E280" s="163" t="s">
        <v>131</v>
      </c>
      <c r="F280" s="156" t="s">
        <v>137</v>
      </c>
      <c r="G280" s="159">
        <v>10</v>
      </c>
      <c r="H280" s="160">
        <v>376</v>
      </c>
      <c r="I280" s="161" t="str">
        <f>IF(G280="","",VLOOKUP(G280+2,MENU!$A:$XFD,5))</f>
        <v>50 női hát</v>
      </c>
    </row>
    <row r="281" spans="2:9" ht="11.25">
      <c r="B281" s="218" t="s">
        <v>233</v>
      </c>
      <c r="C281" s="219">
        <v>1997</v>
      </c>
      <c r="D281" s="218">
        <v>2</v>
      </c>
      <c r="E281" s="163" t="s">
        <v>159</v>
      </c>
      <c r="F281" s="156" t="s">
        <v>137</v>
      </c>
      <c r="G281" s="159">
        <v>10</v>
      </c>
      <c r="H281" s="160">
        <v>378</v>
      </c>
      <c r="I281" s="161" t="str">
        <f>IF(G281="","",VLOOKUP(G281+2,MENU!$A:$XFD,5))</f>
        <v>50 női hát</v>
      </c>
    </row>
    <row r="282" spans="2:9" ht="11.25">
      <c r="B282" s="218" t="s">
        <v>292</v>
      </c>
      <c r="C282" s="219">
        <v>1995</v>
      </c>
      <c r="D282" s="218">
        <v>2</v>
      </c>
      <c r="E282" s="163" t="s">
        <v>152</v>
      </c>
      <c r="F282" s="156" t="s">
        <v>132</v>
      </c>
      <c r="G282" s="159">
        <v>10</v>
      </c>
      <c r="H282" s="160">
        <v>384</v>
      </c>
      <c r="I282" s="161" t="str">
        <f>IF(G282="","",VLOOKUP(G282+2,MENU!$A:$XFD,5))</f>
        <v>50 női hát</v>
      </c>
    </row>
    <row r="283" spans="2:9" ht="11.25">
      <c r="B283" s="218" t="s">
        <v>201</v>
      </c>
      <c r="C283" s="219">
        <v>1999</v>
      </c>
      <c r="D283" s="218">
        <v>2</v>
      </c>
      <c r="E283" s="163" t="s">
        <v>152</v>
      </c>
      <c r="F283" s="156" t="s">
        <v>134</v>
      </c>
      <c r="G283" s="159">
        <v>10</v>
      </c>
      <c r="H283" s="160">
        <v>385</v>
      </c>
      <c r="I283" s="161" t="str">
        <f>IF(G283="","",VLOOKUP(G283+2,MENU!$A:$XFD,5))</f>
        <v>50 női hát</v>
      </c>
    </row>
    <row r="284" spans="2:9" ht="11.25">
      <c r="B284" s="218" t="s">
        <v>278</v>
      </c>
      <c r="C284" s="219">
        <v>1998</v>
      </c>
      <c r="D284" s="218">
        <v>2</v>
      </c>
      <c r="E284" s="163" t="s">
        <v>165</v>
      </c>
      <c r="F284" s="156" t="s">
        <v>137</v>
      </c>
      <c r="G284" s="159">
        <v>10</v>
      </c>
      <c r="H284" s="160">
        <v>389</v>
      </c>
      <c r="I284" s="161" t="str">
        <f>IF(G284="","",VLOOKUP(G284+2,MENU!$A:$XFD,5))</f>
        <v>50 női hát</v>
      </c>
    </row>
    <row r="285" spans="2:9" ht="11.25">
      <c r="B285" s="218" t="s">
        <v>291</v>
      </c>
      <c r="C285" s="219">
        <v>1998</v>
      </c>
      <c r="D285" s="218">
        <v>2</v>
      </c>
      <c r="E285" s="163" t="s">
        <v>141</v>
      </c>
      <c r="F285" s="156" t="s">
        <v>137</v>
      </c>
      <c r="G285" s="159">
        <v>10</v>
      </c>
      <c r="H285" s="160">
        <v>389</v>
      </c>
      <c r="I285" s="161" t="str">
        <f>IF(G285="","",VLOOKUP(G285+2,MENU!$A:$XFD,5))</f>
        <v>50 női hát</v>
      </c>
    </row>
    <row r="286" spans="2:9" ht="11.25">
      <c r="B286" s="218" t="s">
        <v>216</v>
      </c>
      <c r="C286" s="219">
        <v>1998</v>
      </c>
      <c r="D286" s="218">
        <v>2</v>
      </c>
      <c r="E286" s="163" t="s">
        <v>193</v>
      </c>
      <c r="F286" s="156" t="s">
        <v>137</v>
      </c>
      <c r="G286" s="159">
        <v>10</v>
      </c>
      <c r="H286" s="160">
        <v>390</v>
      </c>
      <c r="I286" s="161" t="str">
        <f>IF(G286="","",VLOOKUP(G286+2,MENU!$A:$XFD,5))</f>
        <v>50 női hát</v>
      </c>
    </row>
    <row r="287" spans="2:9" ht="11.25">
      <c r="B287" s="218" t="s">
        <v>238</v>
      </c>
      <c r="C287" s="219">
        <v>1997</v>
      </c>
      <c r="D287" s="218">
        <v>2</v>
      </c>
      <c r="E287" s="163" t="s">
        <v>131</v>
      </c>
      <c r="F287" s="156" t="s">
        <v>137</v>
      </c>
      <c r="G287" s="159">
        <v>10</v>
      </c>
      <c r="H287" s="160">
        <v>403</v>
      </c>
      <c r="I287" s="161" t="str">
        <f>IF(G287="","",VLOOKUP(G287+2,MENU!$A:$XFD,5))</f>
        <v>50 női hát</v>
      </c>
    </row>
    <row r="288" spans="2:9" ht="11.25">
      <c r="B288" s="218" t="s">
        <v>279</v>
      </c>
      <c r="C288" s="219">
        <v>1997</v>
      </c>
      <c r="D288" s="218">
        <v>2</v>
      </c>
      <c r="E288" s="163" t="s">
        <v>152</v>
      </c>
      <c r="F288" s="156" t="s">
        <v>137</v>
      </c>
      <c r="G288" s="159">
        <v>10</v>
      </c>
      <c r="H288" s="160">
        <v>412</v>
      </c>
      <c r="I288" s="161" t="str">
        <f>IF(G288="","",VLOOKUP(G288+2,MENU!$A:$XFD,5))</f>
        <v>50 női hát</v>
      </c>
    </row>
    <row r="289" spans="2:9" ht="11.25">
      <c r="B289" s="218" t="s">
        <v>277</v>
      </c>
      <c r="C289" s="219">
        <v>1998</v>
      </c>
      <c r="D289" s="218">
        <v>2</v>
      </c>
      <c r="E289" s="163" t="s">
        <v>152</v>
      </c>
      <c r="F289" s="156" t="s">
        <v>137</v>
      </c>
      <c r="G289" s="159">
        <v>10</v>
      </c>
      <c r="H289" s="160">
        <v>416</v>
      </c>
      <c r="I289" s="161" t="str">
        <f>IF(G289="","",VLOOKUP(G289+2,MENU!$A:$XFD,5))</f>
        <v>50 női hát</v>
      </c>
    </row>
    <row r="290" spans="2:9" ht="11.25">
      <c r="B290" s="218" t="s">
        <v>226</v>
      </c>
      <c r="C290" s="219">
        <v>1998</v>
      </c>
      <c r="D290" s="218">
        <v>2</v>
      </c>
      <c r="E290" s="163" t="s">
        <v>131</v>
      </c>
      <c r="F290" s="156" t="s">
        <v>137</v>
      </c>
      <c r="G290" s="159">
        <v>10</v>
      </c>
      <c r="H290" s="160">
        <v>426</v>
      </c>
      <c r="I290" s="161" t="str">
        <f>IF(G290="","",VLOOKUP(G290+2,MENU!$A:$XFD,5))</f>
        <v>50 női hát</v>
      </c>
    </row>
    <row r="291" spans="2:9" ht="11.25">
      <c r="B291" s="218" t="s">
        <v>297</v>
      </c>
      <c r="C291" s="219">
        <v>1989</v>
      </c>
      <c r="D291" s="218">
        <v>1</v>
      </c>
      <c r="E291" s="163" t="s">
        <v>159</v>
      </c>
      <c r="F291" s="156" t="s">
        <v>295</v>
      </c>
      <c r="G291" s="159">
        <v>11</v>
      </c>
      <c r="H291" s="160">
        <v>286</v>
      </c>
      <c r="I291" s="161" t="str">
        <f>IF(G291="","",VLOOKUP(G291+2,MENU!$A:$XFD,5))</f>
        <v>50 férfi pillangó</v>
      </c>
    </row>
    <row r="292" spans="2:9" ht="11.25">
      <c r="B292" s="218" t="s">
        <v>290</v>
      </c>
      <c r="C292" s="219">
        <v>1995</v>
      </c>
      <c r="D292" s="218">
        <v>1</v>
      </c>
      <c r="E292" s="163" t="s">
        <v>152</v>
      </c>
      <c r="F292" s="156" t="s">
        <v>132</v>
      </c>
      <c r="G292" s="159">
        <v>11</v>
      </c>
      <c r="H292" s="160">
        <v>287</v>
      </c>
      <c r="I292" s="161" t="str">
        <f>IF(G292="","",VLOOKUP(G292+2,MENU!$A:$XFD,5))</f>
        <v>50 férfi pillangó</v>
      </c>
    </row>
    <row r="293" spans="2:9" ht="11.25">
      <c r="B293" s="218" t="s">
        <v>289</v>
      </c>
      <c r="C293" s="219">
        <v>1993</v>
      </c>
      <c r="D293" s="218">
        <v>1</v>
      </c>
      <c r="E293" s="163" t="s">
        <v>183</v>
      </c>
      <c r="F293" s="156" t="s">
        <v>166</v>
      </c>
      <c r="G293" s="159">
        <v>11</v>
      </c>
      <c r="H293" s="160">
        <v>293</v>
      </c>
      <c r="I293" s="161" t="str">
        <f>IF(G293="","",VLOOKUP(G293+2,MENU!$A:$XFD,5))</f>
        <v>50 férfi pillangó</v>
      </c>
    </row>
    <row r="294" spans="2:9" ht="11.25">
      <c r="B294" s="218" t="s">
        <v>294</v>
      </c>
      <c r="C294" s="219">
        <v>1992</v>
      </c>
      <c r="D294" s="218">
        <v>1</v>
      </c>
      <c r="E294" s="163" t="s">
        <v>152</v>
      </c>
      <c r="F294" s="156" t="s">
        <v>295</v>
      </c>
      <c r="G294" s="159">
        <v>11</v>
      </c>
      <c r="H294" s="160">
        <v>301</v>
      </c>
      <c r="I294" s="161" t="str">
        <f>IF(G294="","",VLOOKUP(G294+2,MENU!$A:$XFD,5))</f>
        <v>50 férfi pillangó</v>
      </c>
    </row>
    <row r="295" spans="2:9" ht="11.25">
      <c r="B295" s="218" t="s">
        <v>185</v>
      </c>
      <c r="C295" s="219">
        <v>1997</v>
      </c>
      <c r="D295" s="218">
        <v>1</v>
      </c>
      <c r="E295" s="163" t="s">
        <v>139</v>
      </c>
      <c r="F295" s="156" t="s">
        <v>137</v>
      </c>
      <c r="G295" s="159">
        <v>11</v>
      </c>
      <c r="H295" s="160">
        <v>308</v>
      </c>
      <c r="I295" s="161" t="str">
        <f>IF(G295="","",VLOOKUP(G295+2,MENU!$A:$XFD,5))</f>
        <v>50 férfi pillangó</v>
      </c>
    </row>
    <row r="296" spans="2:9" ht="11.25">
      <c r="B296" s="218" t="s">
        <v>177</v>
      </c>
      <c r="C296" s="219">
        <v>1996</v>
      </c>
      <c r="D296" s="218">
        <v>1</v>
      </c>
      <c r="E296" s="163" t="s">
        <v>139</v>
      </c>
      <c r="F296" s="156" t="s">
        <v>132</v>
      </c>
      <c r="G296" s="159">
        <v>11</v>
      </c>
      <c r="H296" s="160">
        <v>315</v>
      </c>
      <c r="I296" s="161" t="str">
        <f>IF(G296="","",VLOOKUP(G296+2,MENU!$A:$XFD,5))</f>
        <v>50 férfi pillangó</v>
      </c>
    </row>
    <row r="297" spans="2:9" ht="11.25">
      <c r="B297" s="218" t="s">
        <v>187</v>
      </c>
      <c r="C297" s="219">
        <v>1997</v>
      </c>
      <c r="D297" s="218">
        <v>1</v>
      </c>
      <c r="E297" s="163" t="s">
        <v>131</v>
      </c>
      <c r="F297" s="156" t="s">
        <v>137</v>
      </c>
      <c r="G297" s="159">
        <v>11</v>
      </c>
      <c r="H297" s="160">
        <v>321</v>
      </c>
      <c r="I297" s="161" t="str">
        <f>IF(G297="","",VLOOKUP(G297+2,MENU!$A:$XFD,5))</f>
        <v>50 férfi pillangó</v>
      </c>
    </row>
    <row r="298" spans="2:9" ht="11.25">
      <c r="B298" s="218" t="s">
        <v>170</v>
      </c>
      <c r="C298" s="219">
        <v>1997</v>
      </c>
      <c r="D298" s="218">
        <v>1</v>
      </c>
      <c r="E298" s="163" t="s">
        <v>139</v>
      </c>
      <c r="F298" s="156" t="s">
        <v>137</v>
      </c>
      <c r="G298" s="159">
        <v>11</v>
      </c>
      <c r="H298" s="160">
        <v>322</v>
      </c>
      <c r="I298" s="161" t="str">
        <f>IF(G298="","",VLOOKUP(G298+2,MENU!$A:$XFD,5))</f>
        <v>50 férfi pillangó</v>
      </c>
    </row>
    <row r="299" spans="2:9" ht="11.25">
      <c r="B299" s="218" t="s">
        <v>164</v>
      </c>
      <c r="C299" s="219">
        <v>1993</v>
      </c>
      <c r="D299" s="218">
        <v>1</v>
      </c>
      <c r="E299" s="163" t="s">
        <v>165</v>
      </c>
      <c r="F299" s="156" t="s">
        <v>166</v>
      </c>
      <c r="G299" s="159">
        <v>11</v>
      </c>
      <c r="H299" s="160">
        <v>324</v>
      </c>
      <c r="I299" s="161" t="str">
        <f>IF(G299="","",VLOOKUP(G299+2,MENU!$A:$XFD,5))</f>
        <v>50 férfi pillangó</v>
      </c>
    </row>
    <row r="300" spans="2:9" ht="11.25">
      <c r="B300" s="218" t="s">
        <v>250</v>
      </c>
      <c r="C300" s="219">
        <v>1997</v>
      </c>
      <c r="D300" s="218">
        <v>1</v>
      </c>
      <c r="E300" s="163" t="s">
        <v>141</v>
      </c>
      <c r="F300" s="156" t="s">
        <v>137</v>
      </c>
      <c r="G300" s="159">
        <v>11</v>
      </c>
      <c r="H300" s="160">
        <v>325</v>
      </c>
      <c r="I300" s="161" t="str">
        <f>IF(G300="","",VLOOKUP(G300+2,MENU!$A:$XFD,5))</f>
        <v>50 férfi pillangó</v>
      </c>
    </row>
    <row r="301" spans="2:9" ht="11.25">
      <c r="B301" s="218" t="s">
        <v>186</v>
      </c>
      <c r="C301" s="219">
        <v>1995</v>
      </c>
      <c r="D301" s="218">
        <v>1</v>
      </c>
      <c r="E301" s="163" t="s">
        <v>159</v>
      </c>
      <c r="F301" s="156" t="s">
        <v>132</v>
      </c>
      <c r="G301" s="159">
        <v>11</v>
      </c>
      <c r="H301" s="160">
        <v>326</v>
      </c>
      <c r="I301" s="161" t="str">
        <f>IF(G301="","",VLOOKUP(G301+2,MENU!$A:$XFD,5))</f>
        <v>50 férfi pillangó</v>
      </c>
    </row>
    <row r="302" spans="2:9" ht="11.25">
      <c r="B302" s="218" t="s">
        <v>189</v>
      </c>
      <c r="C302" s="219">
        <v>1998</v>
      </c>
      <c r="D302" s="218">
        <v>1</v>
      </c>
      <c r="E302" s="163" t="s">
        <v>183</v>
      </c>
      <c r="F302" s="156" t="s">
        <v>137</v>
      </c>
      <c r="G302" s="159">
        <v>11</v>
      </c>
      <c r="H302" s="160">
        <v>330</v>
      </c>
      <c r="I302" s="161" t="str">
        <f>IF(G302="","",VLOOKUP(G302+2,MENU!$A:$XFD,5))</f>
        <v>50 férfi pillangó</v>
      </c>
    </row>
    <row r="303" spans="2:9" ht="11.25">
      <c r="B303" s="218" t="s">
        <v>288</v>
      </c>
      <c r="C303" s="219">
        <v>2000</v>
      </c>
      <c r="D303" s="218">
        <v>1</v>
      </c>
      <c r="E303" s="163" t="s">
        <v>275</v>
      </c>
      <c r="F303" s="156" t="s">
        <v>134</v>
      </c>
      <c r="G303" s="159">
        <v>11</v>
      </c>
      <c r="H303" s="160">
        <v>334</v>
      </c>
      <c r="I303" s="161" t="str">
        <f>IF(G303="","",VLOOKUP(G303+2,MENU!$A:$XFD,5))</f>
        <v>50 férfi pillangó</v>
      </c>
    </row>
    <row r="304" spans="2:9" ht="11.25">
      <c r="B304" s="218" t="s">
        <v>178</v>
      </c>
      <c r="C304" s="219">
        <v>1993</v>
      </c>
      <c r="D304" s="218">
        <v>1</v>
      </c>
      <c r="E304" s="163" t="s">
        <v>159</v>
      </c>
      <c r="F304" s="156" t="s">
        <v>166</v>
      </c>
      <c r="G304" s="159">
        <v>11</v>
      </c>
      <c r="H304" s="160">
        <v>338</v>
      </c>
      <c r="I304" s="161" t="str">
        <f>IF(G304="","",VLOOKUP(G304+2,MENU!$A:$XFD,5))</f>
        <v>50 férfi pillangó</v>
      </c>
    </row>
    <row r="305" spans="2:9" ht="11.25">
      <c r="B305" s="218" t="s">
        <v>184</v>
      </c>
      <c r="C305" s="219">
        <v>1995</v>
      </c>
      <c r="D305" s="218">
        <v>1</v>
      </c>
      <c r="E305" s="163" t="s">
        <v>159</v>
      </c>
      <c r="F305" s="156" t="s">
        <v>132</v>
      </c>
      <c r="G305" s="159">
        <v>11</v>
      </c>
      <c r="H305" s="160">
        <v>339</v>
      </c>
      <c r="I305" s="161" t="str">
        <f>IF(G305="","",VLOOKUP(G305+2,MENU!$A:$XFD,5))</f>
        <v>50 férfi pillangó</v>
      </c>
    </row>
    <row r="306" spans="2:9" ht="11.25">
      <c r="B306" s="218" t="s">
        <v>188</v>
      </c>
      <c r="C306" s="219">
        <v>1995</v>
      </c>
      <c r="D306" s="218">
        <v>1</v>
      </c>
      <c r="E306" s="163" t="s">
        <v>159</v>
      </c>
      <c r="F306" s="156" t="s">
        <v>132</v>
      </c>
      <c r="G306" s="159">
        <v>11</v>
      </c>
      <c r="H306" s="160">
        <v>341</v>
      </c>
      <c r="I306" s="161" t="str">
        <f>IF(G306="","",VLOOKUP(G306+2,MENU!$A:$XFD,5))</f>
        <v>50 férfi pillangó</v>
      </c>
    </row>
    <row r="307" spans="2:9" ht="11.25">
      <c r="B307" s="218" t="s">
        <v>151</v>
      </c>
      <c r="C307" s="219">
        <v>1996</v>
      </c>
      <c r="D307" s="218">
        <v>1</v>
      </c>
      <c r="E307" s="163" t="s">
        <v>152</v>
      </c>
      <c r="F307" s="156" t="s">
        <v>132</v>
      </c>
      <c r="G307" s="159">
        <v>11</v>
      </c>
      <c r="H307" s="160">
        <v>344</v>
      </c>
      <c r="I307" s="161" t="str">
        <f>IF(G307="","",VLOOKUP(G307+2,MENU!$A:$XFD,5))</f>
        <v>50 férfi pillangó</v>
      </c>
    </row>
    <row r="308" spans="2:9" ht="11.25">
      <c r="B308" s="218" t="s">
        <v>174</v>
      </c>
      <c r="C308" s="219">
        <v>1996</v>
      </c>
      <c r="D308" s="218">
        <v>1</v>
      </c>
      <c r="E308" s="163" t="s">
        <v>159</v>
      </c>
      <c r="F308" s="156" t="s">
        <v>132</v>
      </c>
      <c r="G308" s="159">
        <v>11</v>
      </c>
      <c r="H308" s="160">
        <v>344</v>
      </c>
      <c r="I308" s="161" t="str">
        <f>IF(G308="","",VLOOKUP(G308+2,MENU!$A:$XFD,5))</f>
        <v>50 férfi pillangó</v>
      </c>
    </row>
    <row r="309" spans="2:9" ht="11.25">
      <c r="B309" s="218" t="s">
        <v>168</v>
      </c>
      <c r="C309" s="219">
        <v>1997</v>
      </c>
      <c r="D309" s="218">
        <v>1</v>
      </c>
      <c r="E309" s="163" t="s">
        <v>159</v>
      </c>
      <c r="F309" s="156" t="s">
        <v>137</v>
      </c>
      <c r="G309" s="159">
        <v>11</v>
      </c>
      <c r="H309" s="160">
        <v>357</v>
      </c>
      <c r="I309" s="161" t="str">
        <f>IF(G309="","",VLOOKUP(G309+2,MENU!$A:$XFD,5))</f>
        <v>50 férfi pillangó</v>
      </c>
    </row>
    <row r="310" spans="2:9" ht="11.25">
      <c r="B310" s="218" t="s">
        <v>272</v>
      </c>
      <c r="C310" s="219">
        <v>1996</v>
      </c>
      <c r="D310" s="218">
        <v>1</v>
      </c>
      <c r="E310" s="163" t="s">
        <v>230</v>
      </c>
      <c r="F310" s="156" t="s">
        <v>132</v>
      </c>
      <c r="G310" s="159">
        <v>11</v>
      </c>
      <c r="H310" s="160">
        <v>360</v>
      </c>
      <c r="I310" s="161" t="str">
        <f>IF(G310="","",VLOOKUP(G310+2,MENU!$A:$XFD,5))</f>
        <v>50 férfi pillangó</v>
      </c>
    </row>
    <row r="311" spans="2:9" ht="11.25">
      <c r="B311" s="218" t="s">
        <v>167</v>
      </c>
      <c r="C311" s="219">
        <v>1998</v>
      </c>
      <c r="D311" s="218">
        <v>1</v>
      </c>
      <c r="E311" s="163" t="s">
        <v>131</v>
      </c>
      <c r="F311" s="156" t="s">
        <v>137</v>
      </c>
      <c r="G311" s="159">
        <v>11</v>
      </c>
      <c r="H311" s="160">
        <v>370</v>
      </c>
      <c r="I311" s="161" t="str">
        <f>IF(G311="","",VLOOKUP(G311+2,MENU!$A:$XFD,5))</f>
        <v>50 férfi pillangó</v>
      </c>
    </row>
    <row r="312" spans="2:9" ht="11.25">
      <c r="B312" s="218" t="s">
        <v>270</v>
      </c>
      <c r="C312" s="219">
        <v>1995</v>
      </c>
      <c r="D312" s="218">
        <v>1</v>
      </c>
      <c r="E312" s="163" t="s">
        <v>152</v>
      </c>
      <c r="F312" s="156" t="s">
        <v>132</v>
      </c>
      <c r="G312" s="159">
        <v>11</v>
      </c>
      <c r="H312" s="160">
        <v>370</v>
      </c>
      <c r="I312" s="161" t="str">
        <f>IF(G312="","",VLOOKUP(G312+2,MENU!$A:$XFD,5))</f>
        <v>50 férfi pillangó</v>
      </c>
    </row>
    <row r="313" spans="2:9" ht="11.25">
      <c r="B313" s="218" t="s">
        <v>169</v>
      </c>
      <c r="C313" s="219">
        <v>1998</v>
      </c>
      <c r="D313" s="218">
        <v>1</v>
      </c>
      <c r="E313" s="163" t="s">
        <v>131</v>
      </c>
      <c r="F313" s="156" t="s">
        <v>137</v>
      </c>
      <c r="G313" s="159">
        <v>11</v>
      </c>
      <c r="H313" s="160">
        <v>378</v>
      </c>
      <c r="I313" s="161" t="str">
        <f>IF(G313="","",VLOOKUP(G313+2,MENU!$A:$XFD,5))</f>
        <v>50 férfi pillangó</v>
      </c>
    </row>
    <row r="314" spans="2:9" ht="11.25">
      <c r="B314" s="218" t="s">
        <v>245</v>
      </c>
      <c r="C314" s="219">
        <v>1996</v>
      </c>
      <c r="D314" s="218">
        <v>1</v>
      </c>
      <c r="E314" s="163" t="s">
        <v>152</v>
      </c>
      <c r="F314" s="156" t="s">
        <v>132</v>
      </c>
      <c r="G314" s="159">
        <v>11</v>
      </c>
      <c r="H314" s="160">
        <v>379</v>
      </c>
      <c r="I314" s="161" t="str">
        <f>IF(G314="","",VLOOKUP(G314+2,MENU!$A:$XFD,5))</f>
        <v>50 férfi pillangó</v>
      </c>
    </row>
    <row r="315" spans="2:9" ht="11.25">
      <c r="B315" s="218" t="s">
        <v>266</v>
      </c>
      <c r="C315" s="219">
        <v>1997</v>
      </c>
      <c r="D315" s="218">
        <v>1</v>
      </c>
      <c r="E315" s="163" t="s">
        <v>243</v>
      </c>
      <c r="F315" s="156" t="s">
        <v>137</v>
      </c>
      <c r="G315" s="159">
        <v>11</v>
      </c>
      <c r="H315" s="160">
        <v>390</v>
      </c>
      <c r="I315" s="161" t="str">
        <f>IF(G315="","",VLOOKUP(G315+2,MENU!$A:$XFD,5))</f>
        <v>50 férfi pillangó</v>
      </c>
    </row>
    <row r="316" spans="2:9" ht="11.25">
      <c r="B316" s="218" t="s">
        <v>138</v>
      </c>
      <c r="C316" s="219">
        <v>1998</v>
      </c>
      <c r="D316" s="218">
        <v>1</v>
      </c>
      <c r="E316" s="163" t="s">
        <v>139</v>
      </c>
      <c r="F316" s="156" t="s">
        <v>137</v>
      </c>
      <c r="G316" s="159">
        <v>11</v>
      </c>
      <c r="H316" s="160">
        <v>424</v>
      </c>
      <c r="I316" s="161" t="str">
        <f>IF(G316="","",VLOOKUP(G316+2,MENU!$A:$XFD,5))</f>
        <v>50 férfi pillangó</v>
      </c>
    </row>
    <row r="317" spans="2:9" ht="11.25">
      <c r="B317" s="218" t="s">
        <v>145</v>
      </c>
      <c r="C317" s="219">
        <v>1998</v>
      </c>
      <c r="D317" s="218">
        <v>1</v>
      </c>
      <c r="E317" s="163" t="s">
        <v>146</v>
      </c>
      <c r="F317" s="156" t="s">
        <v>137</v>
      </c>
      <c r="G317" s="159">
        <v>11</v>
      </c>
      <c r="H317" s="160">
        <v>430</v>
      </c>
      <c r="I317" s="161" t="str">
        <f>IF(G317="","",VLOOKUP(G317+2,MENU!$A:$XFD,5))</f>
        <v>50 férfi pillangó</v>
      </c>
    </row>
    <row r="318" spans="2:9" ht="11.25">
      <c r="B318" s="218" t="s">
        <v>147</v>
      </c>
      <c r="C318" s="219">
        <v>1998</v>
      </c>
      <c r="D318" s="218">
        <v>1</v>
      </c>
      <c r="E318" s="163" t="s">
        <v>146</v>
      </c>
      <c r="F318" s="156" t="s">
        <v>137</v>
      </c>
      <c r="G318" s="159">
        <v>11</v>
      </c>
      <c r="H318" s="160">
        <v>450</v>
      </c>
      <c r="I318" s="161" t="str">
        <f>IF(G318="","",VLOOKUP(G318+2,MENU!$A:$XFD,5))</f>
        <v>50 férfi pillangó</v>
      </c>
    </row>
    <row r="319" spans="2:9" ht="11.25">
      <c r="B319" s="218" t="s">
        <v>285</v>
      </c>
      <c r="C319" s="219">
        <v>1993</v>
      </c>
      <c r="D319" s="218">
        <v>2</v>
      </c>
      <c r="E319" s="163" t="s">
        <v>218</v>
      </c>
      <c r="F319" s="156" t="s">
        <v>166</v>
      </c>
      <c r="G319" s="159">
        <v>12</v>
      </c>
      <c r="H319" s="160">
        <v>302</v>
      </c>
      <c r="I319" s="161" t="str">
        <f>IF(G319="","",VLOOKUP(G319+2,MENU!$A:$XFD,5))</f>
        <v>50 női pillangó</v>
      </c>
    </row>
    <row r="320" spans="2:9" ht="11.25">
      <c r="B320" s="218" t="s">
        <v>236</v>
      </c>
      <c r="C320" s="219">
        <v>1997</v>
      </c>
      <c r="D320" s="218">
        <v>2</v>
      </c>
      <c r="E320" s="163" t="s">
        <v>183</v>
      </c>
      <c r="F320" s="156" t="s">
        <v>137</v>
      </c>
      <c r="G320" s="159">
        <v>12</v>
      </c>
      <c r="H320" s="160">
        <v>302</v>
      </c>
      <c r="I320" s="161" t="str">
        <f>IF(G320="","",VLOOKUP(G320+2,MENU!$A:$XFD,5))</f>
        <v>50 női pillangó</v>
      </c>
    </row>
    <row r="321" spans="2:9" ht="11.25">
      <c r="B321" s="218" t="s">
        <v>239</v>
      </c>
      <c r="C321" s="219">
        <v>1997</v>
      </c>
      <c r="D321" s="218">
        <v>2</v>
      </c>
      <c r="E321" s="163" t="s">
        <v>159</v>
      </c>
      <c r="F321" s="156" t="s">
        <v>137</v>
      </c>
      <c r="G321" s="159">
        <v>12</v>
      </c>
      <c r="H321" s="160">
        <v>309</v>
      </c>
      <c r="I321" s="161" t="str">
        <f>IF(G321="","",VLOOKUP(G321+2,MENU!$A:$XFD,5))</f>
        <v>50 női pillangó</v>
      </c>
    </row>
    <row r="322" spans="2:9" ht="11.25">
      <c r="B322" s="218" t="s">
        <v>240</v>
      </c>
      <c r="C322" s="219">
        <v>1997</v>
      </c>
      <c r="D322" s="218">
        <v>2</v>
      </c>
      <c r="E322" s="163" t="s">
        <v>163</v>
      </c>
      <c r="F322" s="156" t="s">
        <v>137</v>
      </c>
      <c r="G322" s="159">
        <v>12</v>
      </c>
      <c r="H322" s="160">
        <v>310</v>
      </c>
      <c r="I322" s="161" t="str">
        <f>IF(G322="","",VLOOKUP(G322+2,MENU!$A:$XFD,5))</f>
        <v>50 női pillangó</v>
      </c>
    </row>
    <row r="323" spans="2:9" ht="11.25">
      <c r="B323" s="218" t="s">
        <v>234</v>
      </c>
      <c r="C323" s="219">
        <v>1997</v>
      </c>
      <c r="D323" s="218">
        <v>2</v>
      </c>
      <c r="E323" s="163" t="s">
        <v>131</v>
      </c>
      <c r="F323" s="156" t="s">
        <v>137</v>
      </c>
      <c r="G323" s="159">
        <v>12</v>
      </c>
      <c r="H323" s="160">
        <v>314</v>
      </c>
      <c r="I323" s="161" t="str">
        <f>IF(G323="","",VLOOKUP(G323+2,MENU!$A:$XFD,5))</f>
        <v>50 női pillangó</v>
      </c>
    </row>
    <row r="324" spans="2:9" ht="11.25">
      <c r="B324" s="218" t="s">
        <v>229</v>
      </c>
      <c r="C324" s="219">
        <v>1996</v>
      </c>
      <c r="D324" s="218">
        <v>2</v>
      </c>
      <c r="E324" s="163" t="s">
        <v>230</v>
      </c>
      <c r="F324" s="156" t="s">
        <v>132</v>
      </c>
      <c r="G324" s="159">
        <v>12</v>
      </c>
      <c r="H324" s="160">
        <v>315</v>
      </c>
      <c r="I324" s="161" t="str">
        <f>IF(G324="","",VLOOKUP(G324+2,MENU!$A:$XFD,5))</f>
        <v>50 női pillangó</v>
      </c>
    </row>
    <row r="325" spans="2:9" ht="11.25">
      <c r="B325" s="218" t="s">
        <v>238</v>
      </c>
      <c r="C325" s="219">
        <v>1997</v>
      </c>
      <c r="D325" s="218">
        <v>2</v>
      </c>
      <c r="E325" s="163" t="s">
        <v>131</v>
      </c>
      <c r="F325" s="156" t="s">
        <v>137</v>
      </c>
      <c r="G325" s="159">
        <v>12</v>
      </c>
      <c r="H325" s="160">
        <v>321</v>
      </c>
      <c r="I325" s="161" t="str">
        <f>IF(G325="","",VLOOKUP(G325+2,MENU!$A:$XFD,5))</f>
        <v>50 női pillangó</v>
      </c>
    </row>
    <row r="326" spans="2:9" ht="11.25">
      <c r="B326" s="218" t="s">
        <v>192</v>
      </c>
      <c r="C326" s="219">
        <v>1996</v>
      </c>
      <c r="D326" s="218">
        <v>2</v>
      </c>
      <c r="E326" s="163" t="s">
        <v>152</v>
      </c>
      <c r="F326" s="156" t="s">
        <v>132</v>
      </c>
      <c r="G326" s="159">
        <v>12</v>
      </c>
      <c r="H326" s="160">
        <v>321</v>
      </c>
      <c r="I326" s="161" t="str">
        <f>IF(G326="","",VLOOKUP(G326+2,MENU!$A:$XFD,5))</f>
        <v>50 női pillangó</v>
      </c>
    </row>
    <row r="327" spans="2:9" ht="11.25">
      <c r="B327" s="218" t="s">
        <v>237</v>
      </c>
      <c r="C327" s="219">
        <v>1997</v>
      </c>
      <c r="D327" s="218">
        <v>2</v>
      </c>
      <c r="E327" s="163" t="s">
        <v>131</v>
      </c>
      <c r="F327" s="156" t="s">
        <v>137</v>
      </c>
      <c r="G327" s="159">
        <v>12</v>
      </c>
      <c r="H327" s="160">
        <v>325</v>
      </c>
      <c r="I327" s="161" t="str">
        <f>IF(G327="","",VLOOKUP(G327+2,MENU!$A:$XFD,5))</f>
        <v>50 női pillangó</v>
      </c>
    </row>
    <row r="328" spans="2:9" ht="11.25">
      <c r="B328" s="218" t="s">
        <v>286</v>
      </c>
      <c r="C328" s="219">
        <v>1996</v>
      </c>
      <c r="D328" s="218">
        <v>2</v>
      </c>
      <c r="E328" s="163" t="s">
        <v>193</v>
      </c>
      <c r="F328" s="156" t="s">
        <v>132</v>
      </c>
      <c r="G328" s="159">
        <v>12</v>
      </c>
      <c r="H328" s="160">
        <v>325</v>
      </c>
      <c r="I328" s="161" t="str">
        <f>IF(G328="","",VLOOKUP(G328+2,MENU!$A:$XFD,5))</f>
        <v>50 női pillangó</v>
      </c>
    </row>
    <row r="329" spans="2:9" ht="11.25">
      <c r="B329" s="218" t="s">
        <v>263</v>
      </c>
      <c r="C329" s="219">
        <v>1994</v>
      </c>
      <c r="D329" s="218">
        <v>2</v>
      </c>
      <c r="E329" s="163" t="s">
        <v>141</v>
      </c>
      <c r="F329" s="156" t="s">
        <v>166</v>
      </c>
      <c r="G329" s="159">
        <v>12</v>
      </c>
      <c r="H329" s="160">
        <v>332</v>
      </c>
      <c r="I329" s="161" t="str">
        <f>IF(G329="","",VLOOKUP(G329+2,MENU!$A:$XFD,5))</f>
        <v>50 női pillangó</v>
      </c>
    </row>
    <row r="330" spans="2:9" ht="11.25">
      <c r="B330" s="218" t="s">
        <v>292</v>
      </c>
      <c r="C330" s="219">
        <v>1995</v>
      </c>
      <c r="D330" s="218">
        <v>2</v>
      </c>
      <c r="E330" s="163" t="s">
        <v>152</v>
      </c>
      <c r="F330" s="156" t="s">
        <v>132</v>
      </c>
      <c r="G330" s="159">
        <v>12</v>
      </c>
      <c r="H330" s="160">
        <v>339</v>
      </c>
      <c r="I330" s="161" t="str">
        <f>IF(G330="","",VLOOKUP(G330+2,MENU!$A:$XFD,5))</f>
        <v>50 női pillangó</v>
      </c>
    </row>
    <row r="331" spans="2:9" ht="11.25">
      <c r="B331" s="218" t="s">
        <v>282</v>
      </c>
      <c r="C331" s="219">
        <v>1993</v>
      </c>
      <c r="D331" s="218">
        <v>2</v>
      </c>
      <c r="E331" s="163" t="s">
        <v>165</v>
      </c>
      <c r="F331" s="156" t="s">
        <v>166</v>
      </c>
      <c r="G331" s="159">
        <v>12</v>
      </c>
      <c r="H331" s="160">
        <v>339</v>
      </c>
      <c r="I331" s="161" t="str">
        <f>IF(G331="","",VLOOKUP(G331+2,MENU!$A:$XFD,5))</f>
        <v>50 női pillangó</v>
      </c>
    </row>
    <row r="332" spans="2:9" ht="11.25">
      <c r="B332" s="218" t="s">
        <v>281</v>
      </c>
      <c r="C332" s="219">
        <v>1996</v>
      </c>
      <c r="D332" s="218">
        <v>2</v>
      </c>
      <c r="E332" s="163" t="s">
        <v>165</v>
      </c>
      <c r="F332" s="156" t="s">
        <v>132</v>
      </c>
      <c r="G332" s="159">
        <v>12</v>
      </c>
      <c r="H332" s="160">
        <v>339</v>
      </c>
      <c r="I332" s="161" t="str">
        <f>IF(G332="","",VLOOKUP(G332+2,MENU!$A:$XFD,5))</f>
        <v>50 női pillangó</v>
      </c>
    </row>
    <row r="333" spans="2:9" ht="11.25">
      <c r="B333" s="218" t="s">
        <v>259</v>
      </c>
      <c r="C333" s="219">
        <v>1995</v>
      </c>
      <c r="D333" s="218">
        <v>2</v>
      </c>
      <c r="E333" s="163" t="s">
        <v>163</v>
      </c>
      <c r="F333" s="156" t="s">
        <v>132</v>
      </c>
      <c r="G333" s="159">
        <v>12</v>
      </c>
      <c r="H333" s="160">
        <v>340</v>
      </c>
      <c r="I333" s="161" t="str">
        <f>IF(G333="","",VLOOKUP(G333+2,MENU!$A:$XFD,5))</f>
        <v>50 női pillangó</v>
      </c>
    </row>
    <row r="334" spans="2:9" ht="11.25">
      <c r="B334" s="218" t="s">
        <v>206</v>
      </c>
      <c r="C334" s="219">
        <v>1997</v>
      </c>
      <c r="D334" s="218">
        <v>2</v>
      </c>
      <c r="E334" s="163" t="s">
        <v>165</v>
      </c>
      <c r="F334" s="156" t="s">
        <v>137</v>
      </c>
      <c r="G334" s="159">
        <v>12</v>
      </c>
      <c r="H334" s="160">
        <v>343</v>
      </c>
      <c r="I334" s="161" t="str">
        <f>IF(G334="","",VLOOKUP(G334+2,MENU!$A:$XFD,5))</f>
        <v>50 női pillangó</v>
      </c>
    </row>
    <row r="335" spans="2:9" ht="11.25">
      <c r="B335" s="218" t="s">
        <v>233</v>
      </c>
      <c r="C335" s="219">
        <v>1997</v>
      </c>
      <c r="D335" s="218">
        <v>2</v>
      </c>
      <c r="E335" s="163" t="s">
        <v>159</v>
      </c>
      <c r="F335" s="156" t="s">
        <v>137</v>
      </c>
      <c r="G335" s="159">
        <v>12</v>
      </c>
      <c r="H335" s="160">
        <v>346</v>
      </c>
      <c r="I335" s="161" t="str">
        <f>IF(G335="","",VLOOKUP(G335+2,MENU!$A:$XFD,5))</f>
        <v>50 női pillangó</v>
      </c>
    </row>
    <row r="336" spans="2:9" ht="11.25">
      <c r="B336" s="218" t="s">
        <v>293</v>
      </c>
      <c r="C336" s="219">
        <v>1996</v>
      </c>
      <c r="D336" s="218">
        <v>2</v>
      </c>
      <c r="E336" s="163" t="s">
        <v>152</v>
      </c>
      <c r="F336" s="156" t="s">
        <v>132</v>
      </c>
      <c r="G336" s="159">
        <v>12</v>
      </c>
      <c r="H336" s="160">
        <v>350</v>
      </c>
      <c r="I336" s="161" t="str">
        <f>IF(G336="","",VLOOKUP(G336+2,MENU!$A:$XFD,5))</f>
        <v>50 női pillangó</v>
      </c>
    </row>
    <row r="337" spans="2:9" ht="11.25">
      <c r="B337" s="218" t="s">
        <v>254</v>
      </c>
      <c r="C337" s="219">
        <v>1997</v>
      </c>
      <c r="D337" s="218">
        <v>2</v>
      </c>
      <c r="E337" s="163" t="s">
        <v>163</v>
      </c>
      <c r="F337" s="156" t="s">
        <v>137</v>
      </c>
      <c r="G337" s="159">
        <v>12</v>
      </c>
      <c r="H337" s="160">
        <v>350</v>
      </c>
      <c r="I337" s="161" t="str">
        <f>IF(G337="","",VLOOKUP(G337+2,MENU!$A:$XFD,5))</f>
        <v>50 női pillangó</v>
      </c>
    </row>
    <row r="338" spans="2:9" ht="11.25">
      <c r="B338" s="218" t="s">
        <v>211</v>
      </c>
      <c r="C338" s="219">
        <v>1998</v>
      </c>
      <c r="D338" s="218">
        <v>2</v>
      </c>
      <c r="E338" s="163" t="s">
        <v>159</v>
      </c>
      <c r="F338" s="156" t="s">
        <v>137</v>
      </c>
      <c r="G338" s="159">
        <v>12</v>
      </c>
      <c r="H338" s="160">
        <v>352</v>
      </c>
      <c r="I338" s="161" t="str">
        <f>IF(G338="","",VLOOKUP(G338+2,MENU!$A:$XFD,5))</f>
        <v>50 női pillangó</v>
      </c>
    </row>
    <row r="339" spans="2:9" ht="11.25">
      <c r="B339" s="218" t="s">
        <v>224</v>
      </c>
      <c r="C339" s="219">
        <v>1998</v>
      </c>
      <c r="D339" s="218">
        <v>2</v>
      </c>
      <c r="E339" s="163" t="s">
        <v>159</v>
      </c>
      <c r="F339" s="156" t="s">
        <v>137</v>
      </c>
      <c r="G339" s="159">
        <v>12</v>
      </c>
      <c r="H339" s="160">
        <v>354</v>
      </c>
      <c r="I339" s="161" t="str">
        <f>IF(G339="","",VLOOKUP(G339+2,MENU!$A:$XFD,5))</f>
        <v>50 női pillangó</v>
      </c>
    </row>
    <row r="340" spans="2:9" ht="11.25">
      <c r="B340" s="218" t="s">
        <v>214</v>
      </c>
      <c r="C340" s="219">
        <v>1998</v>
      </c>
      <c r="D340" s="218">
        <v>2</v>
      </c>
      <c r="E340" s="163" t="s">
        <v>163</v>
      </c>
      <c r="F340" s="156" t="s">
        <v>137</v>
      </c>
      <c r="G340" s="159">
        <v>12</v>
      </c>
      <c r="H340" s="160">
        <v>370</v>
      </c>
      <c r="I340" s="161" t="str">
        <f>IF(G340="","",VLOOKUP(G340+2,MENU!$A:$XFD,5))</f>
        <v>50 női pillangó</v>
      </c>
    </row>
    <row r="341" spans="2:9" ht="11.25">
      <c r="B341" s="218" t="s">
        <v>205</v>
      </c>
      <c r="C341" s="219">
        <v>1999</v>
      </c>
      <c r="D341" s="218">
        <v>2</v>
      </c>
      <c r="E341" s="163" t="s">
        <v>131</v>
      </c>
      <c r="F341" s="156" t="s">
        <v>134</v>
      </c>
      <c r="G341" s="159">
        <v>12</v>
      </c>
      <c r="H341" s="160">
        <v>376</v>
      </c>
      <c r="I341" s="161" t="str">
        <f>IF(G341="","",VLOOKUP(G341+2,MENU!$A:$XFD,5))</f>
        <v>50 női pillangó</v>
      </c>
    </row>
    <row r="342" spans="2:9" ht="11.25">
      <c r="B342" s="218" t="s">
        <v>220</v>
      </c>
      <c r="C342" s="219">
        <v>1998</v>
      </c>
      <c r="D342" s="218">
        <v>2</v>
      </c>
      <c r="E342" s="163" t="s">
        <v>131</v>
      </c>
      <c r="F342" s="156" t="s">
        <v>137</v>
      </c>
      <c r="G342" s="159">
        <v>12</v>
      </c>
      <c r="H342" s="160">
        <v>378</v>
      </c>
      <c r="I342" s="161" t="str">
        <f>IF(G342="","",VLOOKUP(G342+2,MENU!$A:$XFD,5))</f>
        <v>50 női pillangó</v>
      </c>
    </row>
    <row r="343" spans="2:9" ht="11.25">
      <c r="B343" s="218" t="s">
        <v>221</v>
      </c>
      <c r="C343" s="219">
        <v>1998</v>
      </c>
      <c r="D343" s="218">
        <v>2</v>
      </c>
      <c r="E343" s="163" t="s">
        <v>163</v>
      </c>
      <c r="F343" s="156" t="s">
        <v>137</v>
      </c>
      <c r="G343" s="159">
        <v>12</v>
      </c>
      <c r="H343" s="160">
        <v>380</v>
      </c>
      <c r="I343" s="161" t="str">
        <f>IF(G343="","",VLOOKUP(G343+2,MENU!$A:$XFD,5))</f>
        <v>50 női pillangó</v>
      </c>
    </row>
    <row r="344" spans="2:9" ht="11.25">
      <c r="B344" s="218" t="s">
        <v>226</v>
      </c>
      <c r="C344" s="219">
        <v>1998</v>
      </c>
      <c r="D344" s="218">
        <v>2</v>
      </c>
      <c r="E344" s="163" t="s">
        <v>131</v>
      </c>
      <c r="F344" s="156" t="s">
        <v>137</v>
      </c>
      <c r="G344" s="159">
        <v>12</v>
      </c>
      <c r="H344" s="160">
        <v>387</v>
      </c>
      <c r="I344" s="161" t="str">
        <f>IF(G344="","",VLOOKUP(G344+2,MENU!$A:$XFD,5))</f>
        <v>50 női pillangó</v>
      </c>
    </row>
    <row r="345" spans="2:9" ht="11.25">
      <c r="B345" s="218" t="s">
        <v>278</v>
      </c>
      <c r="C345" s="219">
        <v>1998</v>
      </c>
      <c r="D345" s="218">
        <v>2</v>
      </c>
      <c r="E345" s="163" t="s">
        <v>165</v>
      </c>
      <c r="F345" s="156" t="s">
        <v>137</v>
      </c>
      <c r="G345" s="159">
        <v>12</v>
      </c>
      <c r="H345" s="160">
        <v>392</v>
      </c>
      <c r="I345" s="161" t="str">
        <f>IF(G345="","",VLOOKUP(G345+2,MENU!$A:$XFD,5))</f>
        <v>50 női pillangó</v>
      </c>
    </row>
    <row r="346" spans="2:9" ht="11.25">
      <c r="B346" s="218" t="s">
        <v>291</v>
      </c>
      <c r="C346" s="219">
        <v>1998</v>
      </c>
      <c r="D346" s="218">
        <v>2</v>
      </c>
      <c r="E346" s="163" t="s">
        <v>141</v>
      </c>
      <c r="F346" s="156" t="s">
        <v>137</v>
      </c>
      <c r="G346" s="159">
        <v>12</v>
      </c>
      <c r="H346" s="160">
        <v>394</v>
      </c>
      <c r="I346" s="161" t="str">
        <f>IF(G346="","",VLOOKUP(G346+2,MENU!$A:$XFD,5))</f>
        <v>50 női pillangó</v>
      </c>
    </row>
    <row r="347" spans="2:9" ht="11.25">
      <c r="B347" s="218" t="s">
        <v>253</v>
      </c>
      <c r="C347" s="219">
        <v>1998</v>
      </c>
      <c r="D347" s="218">
        <v>2</v>
      </c>
      <c r="E347" s="163" t="s">
        <v>163</v>
      </c>
      <c r="F347" s="156" t="s">
        <v>137</v>
      </c>
      <c r="G347" s="159">
        <v>12</v>
      </c>
      <c r="H347" s="160">
        <v>408</v>
      </c>
      <c r="I347" s="161" t="str">
        <f>IF(G347="","",VLOOKUP(G347+2,MENU!$A:$XFD,5))</f>
        <v>50 női pillangó</v>
      </c>
    </row>
    <row r="348" spans="2:9" ht="11.25">
      <c r="B348" s="218" t="s">
        <v>191</v>
      </c>
      <c r="C348" s="219">
        <v>1998</v>
      </c>
      <c r="D348" s="218">
        <v>2</v>
      </c>
      <c r="E348" s="163" t="s">
        <v>154</v>
      </c>
      <c r="F348" s="156" t="s">
        <v>137</v>
      </c>
      <c r="G348" s="159">
        <v>12</v>
      </c>
      <c r="H348" s="160">
        <v>410</v>
      </c>
      <c r="I348" s="161" t="str">
        <f>IF(G348="","",VLOOKUP(G348+2,MENU!$A:$XFD,5))</f>
        <v>50 női pillangó</v>
      </c>
    </row>
    <row r="349" spans="2:9" ht="11.25">
      <c r="B349" s="218" t="s">
        <v>294</v>
      </c>
      <c r="C349" s="219">
        <v>1992</v>
      </c>
      <c r="D349" s="218">
        <v>1</v>
      </c>
      <c r="E349" s="163" t="s">
        <v>152</v>
      </c>
      <c r="F349" s="156" t="s">
        <v>295</v>
      </c>
      <c r="G349" s="159">
        <v>13</v>
      </c>
      <c r="H349" s="160">
        <v>310</v>
      </c>
      <c r="I349" s="161" t="str">
        <f>IF(G349="","",VLOOKUP(G349+2,MENU!$A:$XFD,5))</f>
        <v>50 férfi mell</v>
      </c>
    </row>
    <row r="350" spans="2:9" ht="11.25">
      <c r="B350" s="218" t="s">
        <v>297</v>
      </c>
      <c r="C350" s="219">
        <v>1989</v>
      </c>
      <c r="D350" s="218">
        <v>1</v>
      </c>
      <c r="E350" s="163" t="s">
        <v>159</v>
      </c>
      <c r="F350" s="156" t="s">
        <v>295</v>
      </c>
      <c r="G350" s="159">
        <v>13</v>
      </c>
      <c r="H350" s="160">
        <v>321</v>
      </c>
      <c r="I350" s="161" t="str">
        <f>IF(G350="","",VLOOKUP(G350+2,MENU!$A:$XFD,5))</f>
        <v>50 férfi mell</v>
      </c>
    </row>
    <row r="351" spans="2:9" ht="11.25">
      <c r="B351" s="218" t="s">
        <v>178</v>
      </c>
      <c r="C351" s="219">
        <v>1993</v>
      </c>
      <c r="D351" s="218">
        <v>1</v>
      </c>
      <c r="E351" s="163" t="s">
        <v>159</v>
      </c>
      <c r="F351" s="156" t="s">
        <v>166</v>
      </c>
      <c r="G351" s="159">
        <v>13</v>
      </c>
      <c r="H351" s="160">
        <v>345</v>
      </c>
      <c r="I351" s="161" t="str">
        <f>IF(G351="","",VLOOKUP(G351+2,MENU!$A:$XFD,5))</f>
        <v>50 férfi mell</v>
      </c>
    </row>
    <row r="352" spans="2:9" ht="11.25">
      <c r="B352" s="218" t="s">
        <v>190</v>
      </c>
      <c r="C352" s="219">
        <v>1996</v>
      </c>
      <c r="D352" s="218">
        <v>1</v>
      </c>
      <c r="E352" s="163" t="s">
        <v>139</v>
      </c>
      <c r="F352" s="156" t="s">
        <v>132</v>
      </c>
      <c r="G352" s="159">
        <v>13</v>
      </c>
      <c r="H352" s="160">
        <v>350</v>
      </c>
      <c r="I352" s="161" t="str">
        <f>IF(G352="","",VLOOKUP(G352+2,MENU!$A:$XFD,5))</f>
        <v>50 férfi mell</v>
      </c>
    </row>
    <row r="353" spans="2:9" ht="11.25">
      <c r="B353" s="218" t="s">
        <v>188</v>
      </c>
      <c r="C353" s="219">
        <v>1995</v>
      </c>
      <c r="D353" s="218">
        <v>1</v>
      </c>
      <c r="E353" s="163" t="s">
        <v>159</v>
      </c>
      <c r="F353" s="156" t="s">
        <v>132</v>
      </c>
      <c r="G353" s="159">
        <v>13</v>
      </c>
      <c r="H353" s="160">
        <v>354</v>
      </c>
      <c r="I353" s="161" t="str">
        <f>IF(G353="","",VLOOKUP(G353+2,MENU!$A:$XFD,5))</f>
        <v>50 férfi mell</v>
      </c>
    </row>
    <row r="354" spans="2:9" ht="11.25">
      <c r="B354" s="218" t="s">
        <v>250</v>
      </c>
      <c r="C354" s="219">
        <v>1997</v>
      </c>
      <c r="D354" s="218">
        <v>1</v>
      </c>
      <c r="E354" s="163" t="s">
        <v>141</v>
      </c>
      <c r="F354" s="156" t="s">
        <v>137</v>
      </c>
      <c r="G354" s="159">
        <v>13</v>
      </c>
      <c r="H354" s="160">
        <v>354</v>
      </c>
      <c r="I354" s="161" t="str">
        <f>IF(G354="","",VLOOKUP(G354+2,MENU!$A:$XFD,5))</f>
        <v>50 férfi mell</v>
      </c>
    </row>
    <row r="355" spans="2:9" ht="11.25">
      <c r="B355" s="218" t="s">
        <v>175</v>
      </c>
      <c r="C355" s="219">
        <v>1996</v>
      </c>
      <c r="D355" s="218">
        <v>1</v>
      </c>
      <c r="E355" s="163" t="s">
        <v>163</v>
      </c>
      <c r="F355" s="156" t="s">
        <v>132</v>
      </c>
      <c r="G355" s="159">
        <v>13</v>
      </c>
      <c r="H355" s="160">
        <v>360</v>
      </c>
      <c r="I355" s="161" t="str">
        <f>IF(G355="","",VLOOKUP(G355+2,MENU!$A:$XFD,5))</f>
        <v>50 férfi mell</v>
      </c>
    </row>
    <row r="356" spans="2:9" ht="11.25">
      <c r="B356" s="218" t="s">
        <v>186</v>
      </c>
      <c r="C356" s="219">
        <v>1995</v>
      </c>
      <c r="D356" s="218">
        <v>1</v>
      </c>
      <c r="E356" s="163" t="s">
        <v>159</v>
      </c>
      <c r="F356" s="156" t="s">
        <v>132</v>
      </c>
      <c r="G356" s="159">
        <v>13</v>
      </c>
      <c r="H356" s="160">
        <v>368</v>
      </c>
      <c r="I356" s="161" t="str">
        <f>IF(G356="","",VLOOKUP(G356+2,MENU!$A:$XFD,5))</f>
        <v>50 férfi mell</v>
      </c>
    </row>
    <row r="357" spans="2:9" ht="11.25">
      <c r="B357" s="218" t="s">
        <v>290</v>
      </c>
      <c r="C357" s="219">
        <v>1995</v>
      </c>
      <c r="D357" s="218">
        <v>1</v>
      </c>
      <c r="E357" s="163" t="s">
        <v>152</v>
      </c>
      <c r="F357" s="156" t="s">
        <v>132</v>
      </c>
      <c r="G357" s="159">
        <v>13</v>
      </c>
      <c r="H357" s="160">
        <v>380</v>
      </c>
      <c r="I357" s="161" t="str">
        <f>IF(G357="","",VLOOKUP(G357+2,MENU!$A:$XFD,5))</f>
        <v>50 férfi mell</v>
      </c>
    </row>
    <row r="358" spans="2:9" ht="11.25">
      <c r="B358" s="218" t="s">
        <v>187</v>
      </c>
      <c r="C358" s="219">
        <v>1997</v>
      </c>
      <c r="D358" s="218">
        <v>1</v>
      </c>
      <c r="E358" s="163" t="s">
        <v>131</v>
      </c>
      <c r="F358" s="156" t="s">
        <v>137</v>
      </c>
      <c r="G358" s="159">
        <v>13</v>
      </c>
      <c r="H358" s="160">
        <v>382</v>
      </c>
      <c r="I358" s="161" t="str">
        <f>IF(G358="","",VLOOKUP(G358+2,MENU!$A:$XFD,5))</f>
        <v>50 férfi mell</v>
      </c>
    </row>
    <row r="359" spans="2:9" ht="11.25">
      <c r="B359" s="218" t="s">
        <v>174</v>
      </c>
      <c r="C359" s="219">
        <v>1996</v>
      </c>
      <c r="D359" s="218">
        <v>1</v>
      </c>
      <c r="E359" s="163" t="s">
        <v>159</v>
      </c>
      <c r="F359" s="156" t="s">
        <v>132</v>
      </c>
      <c r="G359" s="159">
        <v>13</v>
      </c>
      <c r="H359" s="160">
        <v>387</v>
      </c>
      <c r="I359" s="161" t="str">
        <f>IF(G359="","",VLOOKUP(G359+2,MENU!$A:$XFD,5))</f>
        <v>50 férfi mell</v>
      </c>
    </row>
    <row r="360" spans="2:9" ht="11.25">
      <c r="B360" s="218" t="s">
        <v>266</v>
      </c>
      <c r="C360" s="219">
        <v>1997</v>
      </c>
      <c r="D360" s="218">
        <v>1</v>
      </c>
      <c r="E360" s="163" t="s">
        <v>243</v>
      </c>
      <c r="F360" s="156" t="s">
        <v>137</v>
      </c>
      <c r="G360" s="159">
        <v>13</v>
      </c>
      <c r="H360" s="160">
        <v>390</v>
      </c>
      <c r="I360" s="161" t="str">
        <f>IF(G360="","",VLOOKUP(G360+2,MENU!$A:$XFD,5))</f>
        <v>50 férfi mell</v>
      </c>
    </row>
    <row r="361" spans="2:9" ht="11.25">
      <c r="B361" s="218" t="s">
        <v>184</v>
      </c>
      <c r="C361" s="219">
        <v>1995</v>
      </c>
      <c r="D361" s="218">
        <v>1</v>
      </c>
      <c r="E361" s="163" t="s">
        <v>159</v>
      </c>
      <c r="F361" s="156" t="s">
        <v>132</v>
      </c>
      <c r="G361" s="159">
        <v>13</v>
      </c>
      <c r="H361" s="160">
        <v>407</v>
      </c>
      <c r="I361" s="161" t="str">
        <f>IF(G361="","",VLOOKUP(G361+2,MENU!$A:$XFD,5))</f>
        <v>50 férfi mell</v>
      </c>
    </row>
    <row r="362" spans="2:9" ht="11.25">
      <c r="B362" s="218" t="s">
        <v>273</v>
      </c>
      <c r="C362" s="219">
        <v>1997</v>
      </c>
      <c r="D362" s="218">
        <v>1</v>
      </c>
      <c r="E362" s="163" t="s">
        <v>152</v>
      </c>
      <c r="F362" s="156" t="s">
        <v>137</v>
      </c>
      <c r="G362" s="159">
        <v>13</v>
      </c>
      <c r="H362" s="160">
        <v>410</v>
      </c>
      <c r="I362" s="161" t="str">
        <f>IF(G362="","",VLOOKUP(G362+2,MENU!$A:$XFD,5))</f>
        <v>50 férfi mell</v>
      </c>
    </row>
    <row r="363" spans="2:9" ht="11.25">
      <c r="B363" s="218" t="s">
        <v>267</v>
      </c>
      <c r="C363" s="219">
        <v>1999</v>
      </c>
      <c r="D363" s="218">
        <v>1</v>
      </c>
      <c r="E363" s="163" t="s">
        <v>152</v>
      </c>
      <c r="F363" s="156" t="s">
        <v>134</v>
      </c>
      <c r="G363" s="159">
        <v>13</v>
      </c>
      <c r="H363" s="160">
        <v>415</v>
      </c>
      <c r="I363" s="161" t="str">
        <f>IF(G363="","",VLOOKUP(G363+2,MENU!$A:$XFD,5))</f>
        <v>50 férfi mell</v>
      </c>
    </row>
    <row r="364" spans="2:9" ht="11.25">
      <c r="B364" s="218" t="s">
        <v>167</v>
      </c>
      <c r="C364" s="219">
        <v>1998</v>
      </c>
      <c r="D364" s="218">
        <v>1</v>
      </c>
      <c r="E364" s="163" t="s">
        <v>131</v>
      </c>
      <c r="F364" s="156" t="s">
        <v>137</v>
      </c>
      <c r="G364" s="159">
        <v>13</v>
      </c>
      <c r="H364" s="160">
        <v>416</v>
      </c>
      <c r="I364" s="161" t="str">
        <f>IF(G364="","",VLOOKUP(G364+2,MENU!$A:$XFD,5))</f>
        <v>50 férfi mell</v>
      </c>
    </row>
    <row r="365" spans="2:9" ht="11.25">
      <c r="B365" s="218" t="s">
        <v>140</v>
      </c>
      <c r="C365" s="219">
        <v>1998</v>
      </c>
      <c r="D365" s="218">
        <v>1</v>
      </c>
      <c r="E365" s="163" t="s">
        <v>141</v>
      </c>
      <c r="F365" s="156" t="s">
        <v>137</v>
      </c>
      <c r="G365" s="159">
        <v>13</v>
      </c>
      <c r="H365" s="160">
        <v>418</v>
      </c>
      <c r="I365" s="161" t="str">
        <f>IF(G365="","",VLOOKUP(G365+2,MENU!$A:$XFD,5))</f>
        <v>50 férfi mell</v>
      </c>
    </row>
    <row r="366" spans="2:9" ht="11.25">
      <c r="B366" s="218" t="s">
        <v>272</v>
      </c>
      <c r="C366" s="219">
        <v>1996</v>
      </c>
      <c r="D366" s="218">
        <v>1</v>
      </c>
      <c r="E366" s="163" t="s">
        <v>230</v>
      </c>
      <c r="F366" s="156" t="s">
        <v>132</v>
      </c>
      <c r="G366" s="159">
        <v>13</v>
      </c>
      <c r="H366" s="160">
        <v>420</v>
      </c>
      <c r="I366" s="161" t="str">
        <f>IF(G366="","",VLOOKUP(G366+2,MENU!$A:$XFD,5))</f>
        <v>50 férfi mell</v>
      </c>
    </row>
    <row r="367" spans="2:9" ht="11.25">
      <c r="B367" s="218" t="s">
        <v>242</v>
      </c>
      <c r="C367" s="219">
        <v>1998</v>
      </c>
      <c r="D367" s="218">
        <v>1</v>
      </c>
      <c r="E367" s="163" t="s">
        <v>243</v>
      </c>
      <c r="F367" s="156" t="s">
        <v>137</v>
      </c>
      <c r="G367" s="159">
        <v>13</v>
      </c>
      <c r="H367" s="160">
        <v>420</v>
      </c>
      <c r="I367" s="161" t="str">
        <f>IF(G367="","",VLOOKUP(G367+2,MENU!$A:$XFD,5))</f>
        <v>50 férfi mell</v>
      </c>
    </row>
    <row r="368" spans="2:9" ht="11.25">
      <c r="B368" s="218" t="s">
        <v>249</v>
      </c>
      <c r="C368" s="219">
        <v>1998</v>
      </c>
      <c r="D368" s="218">
        <v>1</v>
      </c>
      <c r="E368" s="163" t="s">
        <v>243</v>
      </c>
      <c r="F368" s="156" t="s">
        <v>137</v>
      </c>
      <c r="G368" s="159">
        <v>13</v>
      </c>
      <c r="H368" s="160">
        <v>420</v>
      </c>
      <c r="I368" s="161" t="str">
        <f>IF(G368="","",VLOOKUP(G368+2,MENU!$A:$XFD,5))</f>
        <v>50 férfi mell</v>
      </c>
    </row>
    <row r="369" spans="2:9" ht="11.25">
      <c r="B369" s="218" t="s">
        <v>168</v>
      </c>
      <c r="C369" s="219">
        <v>1997</v>
      </c>
      <c r="D369" s="218">
        <v>1</v>
      </c>
      <c r="E369" s="163" t="s">
        <v>159</v>
      </c>
      <c r="F369" s="156" t="s">
        <v>137</v>
      </c>
      <c r="G369" s="159">
        <v>13</v>
      </c>
      <c r="H369" s="160">
        <v>425</v>
      </c>
      <c r="I369" s="161" t="str">
        <f>IF(G369="","",VLOOKUP(G369+2,MENU!$A:$XFD,5))</f>
        <v>50 férfi mell</v>
      </c>
    </row>
    <row r="370" spans="2:9" ht="11.25">
      <c r="B370" s="218" t="s">
        <v>244</v>
      </c>
      <c r="C370" s="219">
        <v>1996</v>
      </c>
      <c r="D370" s="218">
        <v>1</v>
      </c>
      <c r="E370" s="163" t="s">
        <v>152</v>
      </c>
      <c r="F370" s="156" t="s">
        <v>132</v>
      </c>
      <c r="G370" s="159">
        <v>13</v>
      </c>
      <c r="H370" s="160">
        <v>462</v>
      </c>
      <c r="I370" s="161" t="str">
        <f>IF(G370="","",VLOOKUP(G370+2,MENU!$A:$XFD,5))</f>
        <v>50 férfi mell</v>
      </c>
    </row>
    <row r="371" spans="2:9" ht="11.25">
      <c r="B371" s="218" t="s">
        <v>234</v>
      </c>
      <c r="C371" s="219">
        <v>1997</v>
      </c>
      <c r="D371" s="218">
        <v>2</v>
      </c>
      <c r="E371" s="163" t="s">
        <v>131</v>
      </c>
      <c r="F371" s="156" t="s">
        <v>137</v>
      </c>
      <c r="G371" s="159">
        <v>14</v>
      </c>
      <c r="H371" s="160">
        <v>354</v>
      </c>
      <c r="I371" s="161" t="str">
        <f>IF(G371="","",VLOOKUP(G371+2,MENU!$A:$XFD,5))</f>
        <v>50 női mell</v>
      </c>
    </row>
    <row r="372" spans="2:9" ht="11.25">
      <c r="B372" s="218" t="s">
        <v>261</v>
      </c>
      <c r="C372" s="219">
        <v>1997</v>
      </c>
      <c r="D372" s="218">
        <v>2</v>
      </c>
      <c r="E372" s="163" t="s">
        <v>218</v>
      </c>
      <c r="F372" s="156" t="s">
        <v>137</v>
      </c>
      <c r="G372" s="159">
        <v>14</v>
      </c>
      <c r="H372" s="160">
        <v>360</v>
      </c>
      <c r="I372" s="161" t="str">
        <f>IF(G372="","",VLOOKUP(G372+2,MENU!$A:$XFD,5))</f>
        <v>50 női mell</v>
      </c>
    </row>
    <row r="373" spans="2:9" ht="11.25">
      <c r="B373" s="218" t="s">
        <v>229</v>
      </c>
      <c r="C373" s="219">
        <v>1996</v>
      </c>
      <c r="D373" s="218">
        <v>2</v>
      </c>
      <c r="E373" s="163" t="s">
        <v>230</v>
      </c>
      <c r="F373" s="156" t="s">
        <v>132</v>
      </c>
      <c r="G373" s="159">
        <v>14</v>
      </c>
      <c r="H373" s="160">
        <v>367</v>
      </c>
      <c r="I373" s="161" t="str">
        <f>IF(G373="","",VLOOKUP(G373+2,MENU!$A:$XFD,5))</f>
        <v>50 női mell</v>
      </c>
    </row>
    <row r="374" spans="2:9" ht="11.25">
      <c r="B374" s="218" t="s">
        <v>232</v>
      </c>
      <c r="C374" s="219">
        <v>1998</v>
      </c>
      <c r="D374" s="218">
        <v>2</v>
      </c>
      <c r="E374" s="163" t="s">
        <v>163</v>
      </c>
      <c r="F374" s="156" t="s">
        <v>137</v>
      </c>
      <c r="G374" s="159">
        <v>14</v>
      </c>
      <c r="H374" s="160">
        <v>380</v>
      </c>
      <c r="I374" s="161" t="str">
        <f>IF(G374="","",VLOOKUP(G374+2,MENU!$A:$XFD,5))</f>
        <v>50 női mell</v>
      </c>
    </row>
    <row r="375" spans="2:9" ht="11.25">
      <c r="B375" s="218" t="s">
        <v>220</v>
      </c>
      <c r="C375" s="219">
        <v>1998</v>
      </c>
      <c r="D375" s="218">
        <v>2</v>
      </c>
      <c r="E375" s="163" t="s">
        <v>131</v>
      </c>
      <c r="F375" s="156" t="s">
        <v>137</v>
      </c>
      <c r="G375" s="159">
        <v>14</v>
      </c>
      <c r="H375" s="160">
        <v>382</v>
      </c>
      <c r="I375" s="161" t="str">
        <f>IF(G375="","",VLOOKUP(G375+2,MENU!$A:$XFD,5))</f>
        <v>50 női mell</v>
      </c>
    </row>
    <row r="376" spans="2:9" ht="11.25">
      <c r="B376" s="218" t="s">
        <v>219</v>
      </c>
      <c r="C376" s="219">
        <v>1996</v>
      </c>
      <c r="D376" s="218">
        <v>2</v>
      </c>
      <c r="E376" s="163" t="s">
        <v>139</v>
      </c>
      <c r="F376" s="156" t="s">
        <v>132</v>
      </c>
      <c r="G376" s="159">
        <v>14</v>
      </c>
      <c r="H376" s="160">
        <v>382</v>
      </c>
      <c r="I376" s="161" t="str">
        <f>IF(G376="","",VLOOKUP(G376+2,MENU!$A:$XFD,5))</f>
        <v>50 női mell</v>
      </c>
    </row>
    <row r="377" spans="2:9" ht="11.25">
      <c r="B377" s="218" t="s">
        <v>239</v>
      </c>
      <c r="C377" s="219">
        <v>1997</v>
      </c>
      <c r="D377" s="218">
        <v>2</v>
      </c>
      <c r="E377" s="163" t="s">
        <v>159</v>
      </c>
      <c r="F377" s="156" t="s">
        <v>137</v>
      </c>
      <c r="G377" s="159">
        <v>14</v>
      </c>
      <c r="H377" s="160">
        <v>384</v>
      </c>
      <c r="I377" s="161" t="str">
        <f>IF(G377="","",VLOOKUP(G377+2,MENU!$A:$XFD,5))</f>
        <v>50 női mell</v>
      </c>
    </row>
    <row r="378" spans="2:9" ht="11.25">
      <c r="B378" s="218" t="s">
        <v>260</v>
      </c>
      <c r="C378" s="219">
        <v>1997</v>
      </c>
      <c r="D378" s="218">
        <v>2</v>
      </c>
      <c r="E378" s="163" t="s">
        <v>139</v>
      </c>
      <c r="F378" s="156" t="s">
        <v>137</v>
      </c>
      <c r="G378" s="159">
        <v>14</v>
      </c>
      <c r="H378" s="160">
        <v>385</v>
      </c>
      <c r="I378" s="161" t="str">
        <f>IF(G378="","",VLOOKUP(G378+2,MENU!$A:$XFD,5))</f>
        <v>50 női mell</v>
      </c>
    </row>
    <row r="379" spans="2:9" ht="11.25">
      <c r="B379" s="218" t="s">
        <v>224</v>
      </c>
      <c r="C379" s="219">
        <v>1998</v>
      </c>
      <c r="D379" s="218">
        <v>2</v>
      </c>
      <c r="E379" s="163" t="s">
        <v>159</v>
      </c>
      <c r="F379" s="156" t="s">
        <v>137</v>
      </c>
      <c r="G379" s="159">
        <v>14</v>
      </c>
      <c r="H379" s="160">
        <v>386</v>
      </c>
      <c r="I379" s="161" t="str">
        <f>IF(G379="","",VLOOKUP(G379+2,MENU!$A:$XFD,5))</f>
        <v>50 női mell</v>
      </c>
    </row>
    <row r="380" spans="2:9" ht="11.25">
      <c r="B380" s="218" t="s">
        <v>237</v>
      </c>
      <c r="C380" s="219">
        <v>1997</v>
      </c>
      <c r="D380" s="218">
        <v>2</v>
      </c>
      <c r="E380" s="163" t="s">
        <v>131</v>
      </c>
      <c r="F380" s="156" t="s">
        <v>137</v>
      </c>
      <c r="G380" s="159">
        <v>14</v>
      </c>
      <c r="H380" s="160">
        <v>388</v>
      </c>
      <c r="I380" s="161" t="str">
        <f>IF(G380="","",VLOOKUP(G380+2,MENU!$A:$XFD,5))</f>
        <v>50 női mell</v>
      </c>
    </row>
    <row r="381" spans="2:9" ht="11.25">
      <c r="B381" s="218" t="s">
        <v>192</v>
      </c>
      <c r="C381" s="219">
        <v>1996</v>
      </c>
      <c r="D381" s="218">
        <v>2</v>
      </c>
      <c r="E381" s="163" t="s">
        <v>152</v>
      </c>
      <c r="F381" s="156" t="s">
        <v>132</v>
      </c>
      <c r="G381" s="159">
        <v>14</v>
      </c>
      <c r="H381" s="160">
        <v>389</v>
      </c>
      <c r="I381" s="161" t="str">
        <f>IF(G381="","",VLOOKUP(G381+2,MENU!$A:$XFD,5))</f>
        <v>50 női mell</v>
      </c>
    </row>
    <row r="382" spans="2:9" ht="11.25">
      <c r="B382" s="218" t="s">
        <v>228</v>
      </c>
      <c r="C382" s="219">
        <v>1997</v>
      </c>
      <c r="D382" s="218">
        <v>2</v>
      </c>
      <c r="E382" s="163" t="s">
        <v>163</v>
      </c>
      <c r="F382" s="156" t="s">
        <v>137</v>
      </c>
      <c r="G382" s="159">
        <v>14</v>
      </c>
      <c r="H382" s="160">
        <v>390</v>
      </c>
      <c r="I382" s="161" t="str">
        <f>IF(G382="","",VLOOKUP(G382+2,MENU!$A:$XFD,5))</f>
        <v>50 női mell</v>
      </c>
    </row>
    <row r="383" spans="2:9" ht="11.25">
      <c r="B383" s="218" t="s">
        <v>227</v>
      </c>
      <c r="C383" s="219">
        <v>1997</v>
      </c>
      <c r="D383" s="218">
        <v>2</v>
      </c>
      <c r="E383" s="163" t="s">
        <v>163</v>
      </c>
      <c r="F383" s="156" t="s">
        <v>137</v>
      </c>
      <c r="G383" s="159">
        <v>14</v>
      </c>
      <c r="H383" s="160">
        <v>390</v>
      </c>
      <c r="I383" s="161" t="str">
        <f>IF(G383="","",VLOOKUP(G383+2,MENU!$A:$XFD,5))</f>
        <v>50 női mell</v>
      </c>
    </row>
    <row r="384" spans="2:9" ht="11.25">
      <c r="B384" s="218" t="s">
        <v>263</v>
      </c>
      <c r="C384" s="219">
        <v>1994</v>
      </c>
      <c r="D384" s="218">
        <v>2</v>
      </c>
      <c r="E384" s="163" t="s">
        <v>141</v>
      </c>
      <c r="F384" s="156" t="s">
        <v>166</v>
      </c>
      <c r="G384" s="159">
        <v>14</v>
      </c>
      <c r="H384" s="160">
        <v>391</v>
      </c>
      <c r="I384" s="161" t="str">
        <f>IF(G384="","",VLOOKUP(G384+2,MENU!$A:$XFD,5))</f>
        <v>50 női mell</v>
      </c>
    </row>
    <row r="385" spans="2:9" ht="11.25">
      <c r="B385" s="218" t="s">
        <v>293</v>
      </c>
      <c r="C385" s="219">
        <v>1996</v>
      </c>
      <c r="D385" s="218">
        <v>2</v>
      </c>
      <c r="E385" s="163" t="s">
        <v>152</v>
      </c>
      <c r="F385" s="156" t="s">
        <v>132</v>
      </c>
      <c r="G385" s="159">
        <v>14</v>
      </c>
      <c r="H385" s="160">
        <v>400</v>
      </c>
      <c r="I385" s="161" t="str">
        <f>IF(G385="","",VLOOKUP(G385+2,MENU!$A:$XFD,5))</f>
        <v>50 női mell</v>
      </c>
    </row>
    <row r="386" spans="2:9" ht="11.25">
      <c r="B386" s="218" t="s">
        <v>262</v>
      </c>
      <c r="C386" s="219">
        <v>1998</v>
      </c>
      <c r="D386" s="218">
        <v>2</v>
      </c>
      <c r="E386" s="163" t="s">
        <v>163</v>
      </c>
      <c r="F386" s="156" t="s">
        <v>137</v>
      </c>
      <c r="G386" s="159">
        <v>14</v>
      </c>
      <c r="H386" s="160">
        <v>400</v>
      </c>
      <c r="I386" s="161" t="str">
        <f>IF(G386="","",VLOOKUP(G386+2,MENU!$A:$XFD,5))</f>
        <v>50 női mell</v>
      </c>
    </row>
    <row r="387" spans="2:9" ht="11.25">
      <c r="B387" s="218" t="s">
        <v>259</v>
      </c>
      <c r="C387" s="219">
        <v>1995</v>
      </c>
      <c r="D387" s="218">
        <v>2</v>
      </c>
      <c r="E387" s="163" t="s">
        <v>163</v>
      </c>
      <c r="F387" s="156" t="s">
        <v>132</v>
      </c>
      <c r="G387" s="159">
        <v>14</v>
      </c>
      <c r="H387" s="160">
        <v>400</v>
      </c>
      <c r="I387" s="161" t="str">
        <f>IF(G387="","",VLOOKUP(G387+2,MENU!$A:$XFD,5))</f>
        <v>50 női mell</v>
      </c>
    </row>
    <row r="388" spans="2:9" ht="11.25">
      <c r="B388" s="218" t="s">
        <v>233</v>
      </c>
      <c r="C388" s="219">
        <v>1997</v>
      </c>
      <c r="D388" s="218">
        <v>2</v>
      </c>
      <c r="E388" s="163" t="s">
        <v>159</v>
      </c>
      <c r="F388" s="156" t="s">
        <v>137</v>
      </c>
      <c r="G388" s="159">
        <v>14</v>
      </c>
      <c r="H388" s="160">
        <v>426</v>
      </c>
      <c r="I388" s="161" t="str">
        <f>IF(G388="","",VLOOKUP(G388+2,MENU!$A:$XFD,5))</f>
        <v>50 női mell</v>
      </c>
    </row>
    <row r="389" spans="2:9" ht="11.25">
      <c r="B389" s="218" t="s">
        <v>223</v>
      </c>
      <c r="C389" s="219">
        <v>1998</v>
      </c>
      <c r="D389" s="218">
        <v>2</v>
      </c>
      <c r="E389" s="163" t="s">
        <v>150</v>
      </c>
      <c r="F389" s="156" t="s">
        <v>137</v>
      </c>
      <c r="G389" s="159">
        <v>14</v>
      </c>
      <c r="H389" s="160">
        <v>430</v>
      </c>
      <c r="I389" s="161" t="str">
        <f>IF(G389="","",VLOOKUP(G389+2,MENU!$A:$XFD,5))</f>
        <v>50 női mell</v>
      </c>
    </row>
    <row r="390" spans="2:9" ht="11.25">
      <c r="B390" s="218" t="s">
        <v>211</v>
      </c>
      <c r="C390" s="219">
        <v>1998</v>
      </c>
      <c r="D390" s="218">
        <v>2</v>
      </c>
      <c r="E390" s="163" t="s">
        <v>159</v>
      </c>
      <c r="F390" s="156" t="s">
        <v>137</v>
      </c>
      <c r="G390" s="159">
        <v>14</v>
      </c>
      <c r="H390" s="160">
        <v>436</v>
      </c>
      <c r="I390" s="161" t="str">
        <f>IF(G390="","",VLOOKUP(G390+2,MENU!$A:$XFD,5))</f>
        <v>50 női mell</v>
      </c>
    </row>
    <row r="391" spans="2:9" ht="11.25">
      <c r="B391" s="218" t="s">
        <v>213</v>
      </c>
      <c r="C391" s="219">
        <v>1998</v>
      </c>
      <c r="D391" s="218">
        <v>2</v>
      </c>
      <c r="E391" s="163" t="s">
        <v>139</v>
      </c>
      <c r="F391" s="156" t="s">
        <v>137</v>
      </c>
      <c r="G391" s="159">
        <v>14</v>
      </c>
      <c r="H391" s="160">
        <v>447</v>
      </c>
      <c r="I391" s="161" t="str">
        <f>IF(G391="","",VLOOKUP(G391+2,MENU!$A:$XFD,5))</f>
        <v>50 női mell</v>
      </c>
    </row>
    <row r="392" spans="2:9" ht="11.25">
      <c r="B392" s="218" t="s">
        <v>291</v>
      </c>
      <c r="C392" s="219">
        <v>1998</v>
      </c>
      <c r="D392" s="218">
        <v>2</v>
      </c>
      <c r="E392" s="163" t="s">
        <v>141</v>
      </c>
      <c r="F392" s="156" t="s">
        <v>137</v>
      </c>
      <c r="G392" s="159">
        <v>14</v>
      </c>
      <c r="H392" s="160">
        <v>451</v>
      </c>
      <c r="I392" s="161" t="str">
        <f>IF(G392="","",VLOOKUP(G392+2,MENU!$A:$XFD,5))</f>
        <v>50 női mell</v>
      </c>
    </row>
    <row r="393" spans="2:9" ht="11.25">
      <c r="B393" s="218" t="s">
        <v>186</v>
      </c>
      <c r="C393" s="219">
        <v>1995</v>
      </c>
      <c r="D393" s="218">
        <v>1</v>
      </c>
      <c r="E393" s="163" t="s">
        <v>159</v>
      </c>
      <c r="F393" s="156" t="s">
        <v>132</v>
      </c>
      <c r="G393" s="159">
        <v>15</v>
      </c>
      <c r="H393" s="160">
        <v>266</v>
      </c>
      <c r="I393" s="161" t="str">
        <f>IF(G393="","",VLOOKUP(G393+2,MENU!$A:$XFD,5))</f>
        <v>50 férfi gyors</v>
      </c>
    </row>
    <row r="394" spans="2:9" ht="11.25">
      <c r="B394" s="218" t="s">
        <v>296</v>
      </c>
      <c r="C394" s="219">
        <v>1993</v>
      </c>
      <c r="D394" s="218">
        <v>1</v>
      </c>
      <c r="E394" s="163" t="s">
        <v>141</v>
      </c>
      <c r="F394" s="156" t="s">
        <v>166</v>
      </c>
      <c r="G394" s="159">
        <v>15</v>
      </c>
      <c r="H394" s="160">
        <v>269</v>
      </c>
      <c r="I394" s="161" t="str">
        <f>IF(G394="","",VLOOKUP(G394+2,MENU!$A:$XFD,5))</f>
        <v>50 férfi gyors</v>
      </c>
    </row>
    <row r="395" spans="2:9" ht="11.25">
      <c r="B395" s="218" t="s">
        <v>164</v>
      </c>
      <c r="C395" s="219">
        <v>1993</v>
      </c>
      <c r="D395" s="218">
        <v>1</v>
      </c>
      <c r="E395" s="163" t="s">
        <v>165</v>
      </c>
      <c r="F395" s="156" t="s">
        <v>166</v>
      </c>
      <c r="G395" s="159">
        <v>15</v>
      </c>
      <c r="H395" s="160">
        <v>279</v>
      </c>
      <c r="I395" s="161" t="str">
        <f>IF(G395="","",VLOOKUP(G395+2,MENU!$A:$XFD,5))</f>
        <v>50 férfi gyors</v>
      </c>
    </row>
    <row r="396" spans="2:9" ht="11.25">
      <c r="B396" s="218" t="s">
        <v>290</v>
      </c>
      <c r="C396" s="219">
        <v>1995</v>
      </c>
      <c r="D396" s="218">
        <v>1</v>
      </c>
      <c r="E396" s="163" t="s">
        <v>152</v>
      </c>
      <c r="F396" s="156" t="s">
        <v>132</v>
      </c>
      <c r="G396" s="159">
        <v>15</v>
      </c>
      <c r="H396" s="160">
        <v>280</v>
      </c>
      <c r="I396" s="161" t="str">
        <f>IF(G396="","",VLOOKUP(G396+2,MENU!$A:$XFD,5))</f>
        <v>50 férfi gyors</v>
      </c>
    </row>
    <row r="397" spans="2:9" ht="11.25">
      <c r="B397" s="218" t="s">
        <v>190</v>
      </c>
      <c r="C397" s="219">
        <v>1996</v>
      </c>
      <c r="D397" s="218">
        <v>1</v>
      </c>
      <c r="E397" s="163" t="s">
        <v>139</v>
      </c>
      <c r="F397" s="156" t="s">
        <v>132</v>
      </c>
      <c r="G397" s="159">
        <v>15</v>
      </c>
      <c r="H397" s="160">
        <v>280</v>
      </c>
      <c r="I397" s="161" t="str">
        <f>IF(G397="","",VLOOKUP(G397+2,MENU!$A:$XFD,5))</f>
        <v>50 férfi gyors</v>
      </c>
    </row>
    <row r="398" spans="2:9" ht="11.25">
      <c r="B398" s="218" t="s">
        <v>289</v>
      </c>
      <c r="C398" s="219">
        <v>1993</v>
      </c>
      <c r="D398" s="218">
        <v>1</v>
      </c>
      <c r="E398" s="163" t="s">
        <v>183</v>
      </c>
      <c r="F398" s="156" t="s">
        <v>166</v>
      </c>
      <c r="G398" s="159">
        <v>15</v>
      </c>
      <c r="H398" s="160">
        <v>283</v>
      </c>
      <c r="I398" s="161" t="str">
        <f>IF(G398="","",VLOOKUP(G398+2,MENU!$A:$XFD,5))</f>
        <v>50 férfi gyors</v>
      </c>
    </row>
    <row r="399" spans="2:9" ht="11.25">
      <c r="B399" s="218" t="s">
        <v>178</v>
      </c>
      <c r="C399" s="219">
        <v>1993</v>
      </c>
      <c r="D399" s="218">
        <v>1</v>
      </c>
      <c r="E399" s="163" t="s">
        <v>159</v>
      </c>
      <c r="F399" s="156" t="s">
        <v>166</v>
      </c>
      <c r="G399" s="159">
        <v>15</v>
      </c>
      <c r="H399" s="160">
        <v>289</v>
      </c>
      <c r="I399" s="161" t="str">
        <f>IF(G399="","",VLOOKUP(G399+2,MENU!$A:$XFD,5))</f>
        <v>50 férfi gyors</v>
      </c>
    </row>
    <row r="400" spans="2:9" ht="11.25">
      <c r="B400" s="218" t="s">
        <v>187</v>
      </c>
      <c r="C400" s="219">
        <v>1997</v>
      </c>
      <c r="D400" s="218">
        <v>1</v>
      </c>
      <c r="E400" s="163" t="s">
        <v>131</v>
      </c>
      <c r="F400" s="156" t="s">
        <v>137</v>
      </c>
      <c r="G400" s="159">
        <v>15</v>
      </c>
      <c r="H400" s="160">
        <v>292</v>
      </c>
      <c r="I400" s="161" t="str">
        <f>IF(G400="","",VLOOKUP(G400+2,MENU!$A:$XFD,5))</f>
        <v>50 férfi gyors</v>
      </c>
    </row>
    <row r="401" spans="2:9" ht="11.25">
      <c r="B401" s="218" t="s">
        <v>151</v>
      </c>
      <c r="C401" s="219">
        <v>1996</v>
      </c>
      <c r="D401" s="218">
        <v>1</v>
      </c>
      <c r="E401" s="163" t="s">
        <v>152</v>
      </c>
      <c r="F401" s="156" t="s">
        <v>132</v>
      </c>
      <c r="G401" s="159">
        <v>15</v>
      </c>
      <c r="H401" s="160">
        <v>292</v>
      </c>
      <c r="I401" s="161" t="str">
        <f>IF(G401="","",VLOOKUP(G401+2,MENU!$A:$XFD,5))</f>
        <v>50 férfi gyors</v>
      </c>
    </row>
    <row r="402" spans="2:9" ht="11.25">
      <c r="B402" s="218" t="s">
        <v>184</v>
      </c>
      <c r="C402" s="219">
        <v>1995</v>
      </c>
      <c r="D402" s="218">
        <v>1</v>
      </c>
      <c r="E402" s="163" t="s">
        <v>159</v>
      </c>
      <c r="F402" s="156" t="s">
        <v>132</v>
      </c>
      <c r="G402" s="159">
        <v>15</v>
      </c>
      <c r="H402" s="160">
        <v>296</v>
      </c>
      <c r="I402" s="161" t="str">
        <f>IF(G402="","",VLOOKUP(G402+2,MENU!$A:$XFD,5))</f>
        <v>50 férfi gyors</v>
      </c>
    </row>
    <row r="403" spans="2:9" ht="11.25">
      <c r="B403" s="218" t="s">
        <v>271</v>
      </c>
      <c r="C403" s="219">
        <v>1998</v>
      </c>
      <c r="D403" s="218">
        <v>1</v>
      </c>
      <c r="E403" s="163" t="s">
        <v>163</v>
      </c>
      <c r="F403" s="156" t="s">
        <v>137</v>
      </c>
      <c r="G403" s="159">
        <v>15</v>
      </c>
      <c r="H403" s="160">
        <v>300</v>
      </c>
      <c r="I403" s="161" t="str">
        <f>IF(G403="","",VLOOKUP(G403+2,MENU!$A:$XFD,5))</f>
        <v>50 férfi gyors</v>
      </c>
    </row>
    <row r="404" spans="2:9" ht="11.25">
      <c r="B404" s="218" t="s">
        <v>250</v>
      </c>
      <c r="C404" s="219">
        <v>1997</v>
      </c>
      <c r="D404" s="218">
        <v>1</v>
      </c>
      <c r="E404" s="163" t="s">
        <v>141</v>
      </c>
      <c r="F404" s="156" t="s">
        <v>137</v>
      </c>
      <c r="G404" s="159">
        <v>15</v>
      </c>
      <c r="H404" s="160">
        <v>302</v>
      </c>
      <c r="I404" s="161" t="str">
        <f>IF(G404="","",VLOOKUP(G404+2,MENU!$A:$XFD,5))</f>
        <v>50 férfi gyors</v>
      </c>
    </row>
    <row r="405" spans="2:9" ht="11.25">
      <c r="B405" s="218" t="s">
        <v>188</v>
      </c>
      <c r="C405" s="219">
        <v>1995</v>
      </c>
      <c r="D405" s="218">
        <v>1</v>
      </c>
      <c r="E405" s="163" t="s">
        <v>159</v>
      </c>
      <c r="F405" s="156" t="s">
        <v>132</v>
      </c>
      <c r="G405" s="159">
        <v>15</v>
      </c>
      <c r="H405" s="160">
        <v>304</v>
      </c>
      <c r="I405" s="161" t="str">
        <f>IF(G405="","",VLOOKUP(G405+2,MENU!$A:$XFD,5))</f>
        <v>50 férfi gyors</v>
      </c>
    </row>
    <row r="406" spans="2:9" ht="11.25">
      <c r="B406" s="218" t="s">
        <v>170</v>
      </c>
      <c r="C406" s="219">
        <v>1997</v>
      </c>
      <c r="D406" s="218">
        <v>1</v>
      </c>
      <c r="E406" s="163" t="s">
        <v>139</v>
      </c>
      <c r="F406" s="156" t="s">
        <v>137</v>
      </c>
      <c r="G406" s="159">
        <v>15</v>
      </c>
      <c r="H406" s="160">
        <v>309</v>
      </c>
      <c r="I406" s="161" t="str">
        <f>IF(G406="","",VLOOKUP(G406+2,MENU!$A:$XFD,5))</f>
        <v>50 férfi gyors</v>
      </c>
    </row>
    <row r="407" spans="2:9" ht="11.25">
      <c r="B407" s="218" t="s">
        <v>272</v>
      </c>
      <c r="C407" s="219">
        <v>1996</v>
      </c>
      <c r="D407" s="218">
        <v>1</v>
      </c>
      <c r="E407" s="163" t="s">
        <v>230</v>
      </c>
      <c r="F407" s="156" t="s">
        <v>132</v>
      </c>
      <c r="G407" s="159">
        <v>15</v>
      </c>
      <c r="H407" s="160">
        <v>310</v>
      </c>
      <c r="I407" s="161" t="str">
        <f>IF(G407="","",VLOOKUP(G407+2,MENU!$A:$XFD,5))</f>
        <v>50 férfi gyors</v>
      </c>
    </row>
    <row r="408" spans="2:9" ht="11.25">
      <c r="B408" s="218" t="s">
        <v>189</v>
      </c>
      <c r="C408" s="219">
        <v>1998</v>
      </c>
      <c r="D408" s="218">
        <v>1</v>
      </c>
      <c r="E408" s="163" t="s">
        <v>183</v>
      </c>
      <c r="F408" s="156" t="s">
        <v>137</v>
      </c>
      <c r="G408" s="159">
        <v>15</v>
      </c>
      <c r="H408" s="160">
        <v>310</v>
      </c>
      <c r="I408" s="161" t="str">
        <f>IF(G408="","",VLOOKUP(G408+2,MENU!$A:$XFD,5))</f>
        <v>50 férfi gyors</v>
      </c>
    </row>
    <row r="409" spans="2:9" ht="11.25">
      <c r="B409" s="218" t="s">
        <v>174</v>
      </c>
      <c r="C409" s="219">
        <v>1996</v>
      </c>
      <c r="D409" s="218">
        <v>1</v>
      </c>
      <c r="E409" s="163" t="s">
        <v>159</v>
      </c>
      <c r="F409" s="156" t="s">
        <v>132</v>
      </c>
      <c r="G409" s="159">
        <v>15</v>
      </c>
      <c r="H409" s="160">
        <v>311</v>
      </c>
      <c r="I409" s="161" t="str">
        <f>IF(G409="","",VLOOKUP(G409+2,MENU!$A:$XFD,5))</f>
        <v>50 férfi gyors</v>
      </c>
    </row>
    <row r="410" spans="2:9" ht="11.25">
      <c r="B410" s="218" t="s">
        <v>182</v>
      </c>
      <c r="C410" s="219">
        <v>1997</v>
      </c>
      <c r="D410" s="218">
        <v>1</v>
      </c>
      <c r="E410" s="163" t="s">
        <v>183</v>
      </c>
      <c r="F410" s="156" t="s">
        <v>137</v>
      </c>
      <c r="G410" s="159">
        <v>15</v>
      </c>
      <c r="H410" s="160">
        <v>311</v>
      </c>
      <c r="I410" s="161" t="str">
        <f>IF(G410="","",VLOOKUP(G410+2,MENU!$A:$XFD,5))</f>
        <v>50 férfi gyors</v>
      </c>
    </row>
    <row r="411" spans="2:9" ht="11.25">
      <c r="B411" s="218" t="s">
        <v>185</v>
      </c>
      <c r="C411" s="219">
        <v>1997</v>
      </c>
      <c r="D411" s="218">
        <v>1</v>
      </c>
      <c r="E411" s="163" t="s">
        <v>139</v>
      </c>
      <c r="F411" s="156" t="s">
        <v>137</v>
      </c>
      <c r="G411" s="159">
        <v>15</v>
      </c>
      <c r="H411" s="160">
        <v>314</v>
      </c>
      <c r="I411" s="161" t="str">
        <f>IF(G411="","",VLOOKUP(G411+2,MENU!$A:$XFD,5))</f>
        <v>50 férfi gyors</v>
      </c>
    </row>
    <row r="412" spans="2:9" ht="11.25">
      <c r="B412" s="218" t="s">
        <v>273</v>
      </c>
      <c r="C412" s="219">
        <v>1997</v>
      </c>
      <c r="D412" s="218">
        <v>1</v>
      </c>
      <c r="E412" s="163" t="s">
        <v>152</v>
      </c>
      <c r="F412" s="156" t="s">
        <v>137</v>
      </c>
      <c r="G412" s="159">
        <v>15</v>
      </c>
      <c r="H412" s="160">
        <v>320</v>
      </c>
      <c r="I412" s="161" t="str">
        <f>IF(G412="","",VLOOKUP(G412+2,MENU!$A:$XFD,5))</f>
        <v>50 férfi gyors</v>
      </c>
    </row>
    <row r="413" spans="2:9" ht="11.25">
      <c r="B413" s="218" t="s">
        <v>168</v>
      </c>
      <c r="C413" s="219">
        <v>1997</v>
      </c>
      <c r="D413" s="218">
        <v>1</v>
      </c>
      <c r="E413" s="163" t="s">
        <v>159</v>
      </c>
      <c r="F413" s="156" t="s">
        <v>137</v>
      </c>
      <c r="G413" s="159">
        <v>15</v>
      </c>
      <c r="H413" s="160">
        <v>320</v>
      </c>
      <c r="I413" s="161" t="str">
        <f>IF(G413="","",VLOOKUP(G413+2,MENU!$A:$XFD,5))</f>
        <v>50 férfi gyors</v>
      </c>
    </row>
    <row r="414" spans="2:9" ht="11.25">
      <c r="B414" s="218" t="s">
        <v>244</v>
      </c>
      <c r="C414" s="219">
        <v>1996</v>
      </c>
      <c r="D414" s="218">
        <v>1</v>
      </c>
      <c r="E414" s="163" t="s">
        <v>152</v>
      </c>
      <c r="F414" s="156" t="s">
        <v>132</v>
      </c>
      <c r="G414" s="159">
        <v>15</v>
      </c>
      <c r="H414" s="160">
        <v>331</v>
      </c>
      <c r="I414" s="161" t="str">
        <f>IF(G414="","",VLOOKUP(G414+2,MENU!$A:$XFD,5))</f>
        <v>50 férfi gyors</v>
      </c>
    </row>
    <row r="415" spans="2:9" ht="11.25">
      <c r="B415" s="218" t="s">
        <v>158</v>
      </c>
      <c r="C415" s="219">
        <v>1999</v>
      </c>
      <c r="D415" s="218">
        <v>1</v>
      </c>
      <c r="E415" s="163" t="s">
        <v>159</v>
      </c>
      <c r="F415" s="156" t="s">
        <v>134</v>
      </c>
      <c r="G415" s="159">
        <v>15</v>
      </c>
      <c r="H415" s="160">
        <v>331</v>
      </c>
      <c r="I415" s="161" t="str">
        <f>IF(G415="","",VLOOKUP(G415+2,MENU!$A:$XFD,5))</f>
        <v>50 férfi gyors</v>
      </c>
    </row>
    <row r="416" spans="2:9" ht="11.25">
      <c r="B416" s="218" t="s">
        <v>140</v>
      </c>
      <c r="C416" s="219">
        <v>1998</v>
      </c>
      <c r="D416" s="218">
        <v>1</v>
      </c>
      <c r="E416" s="163" t="s">
        <v>141</v>
      </c>
      <c r="F416" s="156" t="s">
        <v>137</v>
      </c>
      <c r="G416" s="159">
        <v>15</v>
      </c>
      <c r="H416" s="160">
        <v>331</v>
      </c>
      <c r="I416" s="161" t="str">
        <f>IF(G416="","",VLOOKUP(G416+2,MENU!$A:$XFD,5))</f>
        <v>50 férfi gyors</v>
      </c>
    </row>
    <row r="417" spans="2:9" ht="11.25">
      <c r="B417" s="218" t="s">
        <v>169</v>
      </c>
      <c r="C417" s="219">
        <v>1998</v>
      </c>
      <c r="D417" s="218">
        <v>1</v>
      </c>
      <c r="E417" s="163" t="s">
        <v>131</v>
      </c>
      <c r="F417" s="156" t="s">
        <v>137</v>
      </c>
      <c r="G417" s="159">
        <v>15</v>
      </c>
      <c r="H417" s="160">
        <v>334</v>
      </c>
      <c r="I417" s="161" t="str">
        <f>IF(G417="","",VLOOKUP(G417+2,MENU!$A:$XFD,5))</f>
        <v>50 férfi gyors</v>
      </c>
    </row>
    <row r="418" spans="2:9" ht="11.25">
      <c r="B418" s="218" t="s">
        <v>130</v>
      </c>
      <c r="C418" s="219">
        <v>1996</v>
      </c>
      <c r="D418" s="218">
        <v>1</v>
      </c>
      <c r="E418" s="163" t="s">
        <v>131</v>
      </c>
      <c r="F418" s="156" t="s">
        <v>132</v>
      </c>
      <c r="G418" s="159">
        <v>15</v>
      </c>
      <c r="H418" s="160">
        <v>342</v>
      </c>
      <c r="I418" s="161" t="str">
        <f>IF(G418="","",VLOOKUP(G418+2,MENU!$A:$XFD,5))</f>
        <v>50 férfi gyors</v>
      </c>
    </row>
    <row r="419" spans="2:9" ht="11.25">
      <c r="B419" s="218" t="s">
        <v>167</v>
      </c>
      <c r="C419" s="219">
        <v>1998</v>
      </c>
      <c r="D419" s="218">
        <v>1</v>
      </c>
      <c r="E419" s="163" t="s">
        <v>131</v>
      </c>
      <c r="F419" s="156" t="s">
        <v>137</v>
      </c>
      <c r="G419" s="159">
        <v>15</v>
      </c>
      <c r="H419" s="160">
        <v>343</v>
      </c>
      <c r="I419" s="161" t="str">
        <f>IF(G419="","",VLOOKUP(G419+2,MENU!$A:$XFD,5))</f>
        <v>50 férfi gyors</v>
      </c>
    </row>
    <row r="420" spans="2:9" ht="11.25">
      <c r="B420" s="218" t="s">
        <v>269</v>
      </c>
      <c r="C420" s="219">
        <v>1998</v>
      </c>
      <c r="D420" s="218">
        <v>1</v>
      </c>
      <c r="E420" s="163" t="s">
        <v>131</v>
      </c>
      <c r="F420" s="156" t="s">
        <v>137</v>
      </c>
      <c r="G420" s="159">
        <v>15</v>
      </c>
      <c r="H420" s="160">
        <v>367</v>
      </c>
      <c r="I420" s="161" t="str">
        <f>IF(G420="","",VLOOKUP(G420+2,MENU!$A:$XFD,5))</f>
        <v>50 férfi gyors</v>
      </c>
    </row>
    <row r="421" spans="2:9" ht="11.25">
      <c r="B421" s="218" t="s">
        <v>270</v>
      </c>
      <c r="C421" s="219">
        <v>1995</v>
      </c>
      <c r="D421" s="218">
        <v>1</v>
      </c>
      <c r="E421" s="163" t="s">
        <v>152</v>
      </c>
      <c r="F421" s="156" t="s">
        <v>132</v>
      </c>
      <c r="G421" s="159">
        <v>15</v>
      </c>
      <c r="H421" s="160">
        <v>379</v>
      </c>
      <c r="I421" s="161" t="str">
        <f>IF(G421="","",VLOOKUP(G421+2,MENU!$A:$XFD,5))</f>
        <v>50 férfi gyors</v>
      </c>
    </row>
    <row r="422" spans="2:9" ht="11.25">
      <c r="B422" s="218" t="s">
        <v>264</v>
      </c>
      <c r="C422" s="219">
        <v>1998</v>
      </c>
      <c r="D422" s="218">
        <v>1</v>
      </c>
      <c r="E422" s="163" t="s">
        <v>243</v>
      </c>
      <c r="F422" s="156" t="s">
        <v>137</v>
      </c>
      <c r="G422" s="159">
        <v>15</v>
      </c>
      <c r="H422" s="160">
        <v>380</v>
      </c>
      <c r="I422" s="161" t="str">
        <f>IF(G422="","",VLOOKUP(G422+2,MENU!$A:$XFD,5))</f>
        <v>50 férfi gyors</v>
      </c>
    </row>
    <row r="423" spans="2:9" ht="11.25">
      <c r="B423" s="218" t="s">
        <v>138</v>
      </c>
      <c r="C423" s="219">
        <v>1998</v>
      </c>
      <c r="D423" s="218">
        <v>1</v>
      </c>
      <c r="E423" s="163" t="s">
        <v>139</v>
      </c>
      <c r="F423" s="156" t="s">
        <v>137</v>
      </c>
      <c r="G423" s="159">
        <v>15</v>
      </c>
      <c r="H423" s="160">
        <v>385</v>
      </c>
      <c r="I423" s="161" t="str">
        <f>IF(G423="","",VLOOKUP(G423+2,MENU!$A:$XFD,5))</f>
        <v>50 férfi gyors</v>
      </c>
    </row>
    <row r="424" spans="2:9" ht="11.25">
      <c r="B424" s="218" t="s">
        <v>249</v>
      </c>
      <c r="C424" s="219">
        <v>1998</v>
      </c>
      <c r="D424" s="218">
        <v>1</v>
      </c>
      <c r="E424" s="163" t="s">
        <v>243</v>
      </c>
      <c r="F424" s="156" t="s">
        <v>137</v>
      </c>
      <c r="G424" s="159">
        <v>15</v>
      </c>
      <c r="H424" s="160">
        <v>390</v>
      </c>
      <c r="I424" s="161" t="str">
        <f>IF(G424="","",VLOOKUP(G424+2,MENU!$A:$XFD,5))</f>
        <v>50 férfi gyors</v>
      </c>
    </row>
    <row r="425" spans="2:9" ht="11.25">
      <c r="B425" s="218" t="s">
        <v>282</v>
      </c>
      <c r="C425" s="219">
        <v>1993</v>
      </c>
      <c r="D425" s="218">
        <v>2</v>
      </c>
      <c r="E425" s="163" t="s">
        <v>165</v>
      </c>
      <c r="F425" s="156" t="s">
        <v>166</v>
      </c>
      <c r="G425" s="159">
        <v>16</v>
      </c>
      <c r="H425" s="160">
        <v>279</v>
      </c>
      <c r="I425" s="161" t="str">
        <f>IF(G425="","",VLOOKUP(G425+2,MENU!$A:$XFD,5))</f>
        <v>50 női gyors</v>
      </c>
    </row>
    <row r="426" spans="2:9" ht="11.25">
      <c r="B426" s="218" t="s">
        <v>229</v>
      </c>
      <c r="C426" s="219">
        <v>1996</v>
      </c>
      <c r="D426" s="218">
        <v>2</v>
      </c>
      <c r="E426" s="163" t="s">
        <v>230</v>
      </c>
      <c r="F426" s="156" t="s">
        <v>132</v>
      </c>
      <c r="G426" s="159">
        <v>16</v>
      </c>
      <c r="H426" s="160">
        <v>295</v>
      </c>
      <c r="I426" s="161" t="str">
        <f>IF(G426="","",VLOOKUP(G426+2,MENU!$A:$XFD,5))</f>
        <v>50 női gyors</v>
      </c>
    </row>
    <row r="427" spans="2:9" ht="11.25">
      <c r="B427" s="218" t="s">
        <v>237</v>
      </c>
      <c r="C427" s="219">
        <v>1997</v>
      </c>
      <c r="D427" s="218">
        <v>2</v>
      </c>
      <c r="E427" s="163" t="s">
        <v>131</v>
      </c>
      <c r="F427" s="156" t="s">
        <v>137</v>
      </c>
      <c r="G427" s="159">
        <v>16</v>
      </c>
      <c r="H427" s="160">
        <v>298</v>
      </c>
      <c r="I427" s="161" t="str">
        <f>IF(G427="","",VLOOKUP(G427+2,MENU!$A:$XFD,5))</f>
        <v>50 női gyors</v>
      </c>
    </row>
    <row r="428" spans="2:9" ht="11.25">
      <c r="B428" s="218" t="s">
        <v>284</v>
      </c>
      <c r="C428" s="219">
        <v>1996</v>
      </c>
      <c r="D428" s="218">
        <v>2</v>
      </c>
      <c r="E428" s="163" t="s">
        <v>183</v>
      </c>
      <c r="F428" s="156" t="s">
        <v>132</v>
      </c>
      <c r="G428" s="159">
        <v>16</v>
      </c>
      <c r="H428" s="160">
        <v>298</v>
      </c>
      <c r="I428" s="161" t="str">
        <f>IF(G428="","",VLOOKUP(G428+2,MENU!$A:$XFD,5))</f>
        <v>50 női gyors</v>
      </c>
    </row>
    <row r="429" spans="2:9" ht="11.25">
      <c r="B429" s="218" t="s">
        <v>236</v>
      </c>
      <c r="C429" s="219">
        <v>1997</v>
      </c>
      <c r="D429" s="218">
        <v>2</v>
      </c>
      <c r="E429" s="163" t="s">
        <v>183</v>
      </c>
      <c r="F429" s="156" t="s">
        <v>137</v>
      </c>
      <c r="G429" s="159">
        <v>16</v>
      </c>
      <c r="H429" s="160">
        <v>299</v>
      </c>
      <c r="I429" s="161" t="str">
        <f>IF(G429="","",VLOOKUP(G429+2,MENU!$A:$XFD,5))</f>
        <v>50 női gyors</v>
      </c>
    </row>
    <row r="430" spans="2:9" ht="11.25">
      <c r="B430" s="218" t="s">
        <v>228</v>
      </c>
      <c r="C430" s="219">
        <v>1997</v>
      </c>
      <c r="D430" s="218">
        <v>2</v>
      </c>
      <c r="E430" s="163" t="s">
        <v>163</v>
      </c>
      <c r="F430" s="156" t="s">
        <v>137</v>
      </c>
      <c r="G430" s="159">
        <v>16</v>
      </c>
      <c r="H430" s="160">
        <v>300</v>
      </c>
      <c r="I430" s="161" t="str">
        <f>IF(G430="","",VLOOKUP(G430+2,MENU!$A:$XFD,5))</f>
        <v>50 női gyors</v>
      </c>
    </row>
    <row r="431" spans="2:9" ht="11.25">
      <c r="B431" s="218" t="s">
        <v>232</v>
      </c>
      <c r="C431" s="219">
        <v>1998</v>
      </c>
      <c r="D431" s="218">
        <v>2</v>
      </c>
      <c r="E431" s="163" t="s">
        <v>163</v>
      </c>
      <c r="F431" s="156" t="s">
        <v>137</v>
      </c>
      <c r="G431" s="159">
        <v>16</v>
      </c>
      <c r="H431" s="160">
        <v>300</v>
      </c>
      <c r="I431" s="161" t="str">
        <f>IF(G431="","",VLOOKUP(G431+2,MENU!$A:$XFD,5))</f>
        <v>50 női gyors</v>
      </c>
    </row>
    <row r="432" spans="2:9" ht="11.25">
      <c r="B432" s="218" t="s">
        <v>238</v>
      </c>
      <c r="C432" s="219">
        <v>1997</v>
      </c>
      <c r="D432" s="218">
        <v>2</v>
      </c>
      <c r="E432" s="163" t="s">
        <v>131</v>
      </c>
      <c r="F432" s="156" t="s">
        <v>137</v>
      </c>
      <c r="G432" s="159">
        <v>16</v>
      </c>
      <c r="H432" s="160">
        <v>302</v>
      </c>
      <c r="I432" s="161" t="str">
        <f>IF(G432="","",VLOOKUP(G432+2,MENU!$A:$XFD,5))</f>
        <v>50 női gyors</v>
      </c>
    </row>
    <row r="433" spans="2:9" ht="11.25">
      <c r="B433" s="218" t="s">
        <v>206</v>
      </c>
      <c r="C433" s="219">
        <v>1997</v>
      </c>
      <c r="D433" s="218">
        <v>2</v>
      </c>
      <c r="E433" s="163" t="s">
        <v>165</v>
      </c>
      <c r="F433" s="156" t="s">
        <v>137</v>
      </c>
      <c r="G433" s="159">
        <v>16</v>
      </c>
      <c r="H433" s="160">
        <v>302</v>
      </c>
      <c r="I433" s="161" t="str">
        <f>IF(G433="","",VLOOKUP(G433+2,MENU!$A:$XFD,5))</f>
        <v>50 női gyors</v>
      </c>
    </row>
    <row r="434" spans="2:9" ht="11.25">
      <c r="B434" s="218" t="s">
        <v>219</v>
      </c>
      <c r="C434" s="219">
        <v>1996</v>
      </c>
      <c r="D434" s="218">
        <v>2</v>
      </c>
      <c r="E434" s="163" t="s">
        <v>139</v>
      </c>
      <c r="F434" s="156" t="s">
        <v>132</v>
      </c>
      <c r="G434" s="159">
        <v>16</v>
      </c>
      <c r="H434" s="160">
        <v>304</v>
      </c>
      <c r="I434" s="161" t="str">
        <f>IF(G434="","",VLOOKUP(G434+2,MENU!$A:$XFD,5))</f>
        <v>50 női gyors</v>
      </c>
    </row>
    <row r="435" spans="2:9" ht="11.25">
      <c r="B435" s="218" t="s">
        <v>281</v>
      </c>
      <c r="C435" s="219">
        <v>1996</v>
      </c>
      <c r="D435" s="218">
        <v>2</v>
      </c>
      <c r="E435" s="163" t="s">
        <v>165</v>
      </c>
      <c r="F435" s="156" t="s">
        <v>132</v>
      </c>
      <c r="G435" s="159">
        <v>16</v>
      </c>
      <c r="H435" s="160">
        <v>304</v>
      </c>
      <c r="I435" s="161" t="str">
        <f>IF(G435="","",VLOOKUP(G435+2,MENU!$A:$XFD,5))</f>
        <v>50 női gyors</v>
      </c>
    </row>
    <row r="436" spans="2:9" ht="11.25">
      <c r="B436" s="218" t="s">
        <v>234</v>
      </c>
      <c r="C436" s="219">
        <v>1997</v>
      </c>
      <c r="D436" s="218">
        <v>2</v>
      </c>
      <c r="E436" s="163" t="s">
        <v>131</v>
      </c>
      <c r="F436" s="156" t="s">
        <v>137</v>
      </c>
      <c r="G436" s="159">
        <v>16</v>
      </c>
      <c r="H436" s="160">
        <v>306</v>
      </c>
      <c r="I436" s="161" t="str">
        <f>IF(G436="","",VLOOKUP(G436+2,MENU!$A:$XFD,5))</f>
        <v>50 női gyors</v>
      </c>
    </row>
    <row r="437" spans="2:9" ht="11.25">
      <c r="B437" s="218" t="s">
        <v>192</v>
      </c>
      <c r="C437" s="219">
        <v>1996</v>
      </c>
      <c r="D437" s="218">
        <v>2</v>
      </c>
      <c r="E437" s="163" t="s">
        <v>152</v>
      </c>
      <c r="F437" s="156" t="s">
        <v>132</v>
      </c>
      <c r="G437" s="159">
        <v>16</v>
      </c>
      <c r="H437" s="160">
        <v>306</v>
      </c>
      <c r="I437" s="161" t="str">
        <f>IF(G437="","",VLOOKUP(G437+2,MENU!$A:$XFD,5))</f>
        <v>50 női gyors</v>
      </c>
    </row>
    <row r="438" spans="2:9" ht="11.25">
      <c r="B438" s="218" t="s">
        <v>231</v>
      </c>
      <c r="C438" s="219">
        <v>1996</v>
      </c>
      <c r="D438" s="218">
        <v>2</v>
      </c>
      <c r="E438" s="163" t="s">
        <v>139</v>
      </c>
      <c r="F438" s="156" t="s">
        <v>132</v>
      </c>
      <c r="G438" s="159">
        <v>16</v>
      </c>
      <c r="H438" s="160">
        <v>311</v>
      </c>
      <c r="I438" s="161" t="str">
        <f>IF(G438="","",VLOOKUP(G438+2,MENU!$A:$XFD,5))</f>
        <v>50 női gyors</v>
      </c>
    </row>
    <row r="439" spans="2:9" ht="11.25">
      <c r="B439" s="218" t="s">
        <v>263</v>
      </c>
      <c r="C439" s="219">
        <v>1994</v>
      </c>
      <c r="D439" s="218">
        <v>2</v>
      </c>
      <c r="E439" s="163" t="s">
        <v>141</v>
      </c>
      <c r="F439" s="156" t="s">
        <v>166</v>
      </c>
      <c r="G439" s="159">
        <v>16</v>
      </c>
      <c r="H439" s="160">
        <v>314</v>
      </c>
      <c r="I439" s="161" t="str">
        <f>IF(G439="","",VLOOKUP(G439+2,MENU!$A:$XFD,5))</f>
        <v>50 női gyors</v>
      </c>
    </row>
    <row r="440" spans="2:9" ht="11.25">
      <c r="B440" s="218" t="s">
        <v>279</v>
      </c>
      <c r="C440" s="219">
        <v>1997</v>
      </c>
      <c r="D440" s="218">
        <v>2</v>
      </c>
      <c r="E440" s="163" t="s">
        <v>152</v>
      </c>
      <c r="F440" s="156" t="s">
        <v>137</v>
      </c>
      <c r="G440" s="159">
        <v>16</v>
      </c>
      <c r="H440" s="160">
        <v>320</v>
      </c>
      <c r="I440" s="161" t="str">
        <f>IF(G440="","",VLOOKUP(G440+2,MENU!$A:$XFD,5))</f>
        <v>50 női gyors</v>
      </c>
    </row>
    <row r="441" spans="2:9" ht="11.25">
      <c r="B441" s="218" t="s">
        <v>225</v>
      </c>
      <c r="C441" s="219">
        <v>1997</v>
      </c>
      <c r="D441" s="218">
        <v>2</v>
      </c>
      <c r="E441" s="163" t="s">
        <v>152</v>
      </c>
      <c r="F441" s="156" t="s">
        <v>137</v>
      </c>
      <c r="G441" s="159">
        <v>16</v>
      </c>
      <c r="H441" s="160">
        <v>320</v>
      </c>
      <c r="I441" s="161" t="str">
        <f>IF(G441="","",VLOOKUP(G441+2,MENU!$A:$XFD,5))</f>
        <v>50 női gyors</v>
      </c>
    </row>
    <row r="442" spans="2:9" ht="11.25">
      <c r="B442" s="218" t="s">
        <v>293</v>
      </c>
      <c r="C442" s="219">
        <v>1996</v>
      </c>
      <c r="D442" s="218">
        <v>2</v>
      </c>
      <c r="E442" s="163" t="s">
        <v>152</v>
      </c>
      <c r="F442" s="156" t="s">
        <v>132</v>
      </c>
      <c r="G442" s="159">
        <v>16</v>
      </c>
      <c r="H442" s="160">
        <v>321</v>
      </c>
      <c r="I442" s="161" t="str">
        <f>IF(G442="","",VLOOKUP(G442+2,MENU!$A:$XFD,5))</f>
        <v>50 női gyors</v>
      </c>
    </row>
    <row r="443" spans="2:9" ht="11.25">
      <c r="B443" s="218" t="s">
        <v>216</v>
      </c>
      <c r="C443" s="219">
        <v>1998</v>
      </c>
      <c r="D443" s="218">
        <v>2</v>
      </c>
      <c r="E443" s="163" t="s">
        <v>193</v>
      </c>
      <c r="F443" s="156" t="s">
        <v>137</v>
      </c>
      <c r="G443" s="159">
        <v>16</v>
      </c>
      <c r="H443" s="160">
        <v>321</v>
      </c>
      <c r="I443" s="161" t="str">
        <f>IF(G443="","",VLOOKUP(G443+2,MENU!$A:$XFD,5))</f>
        <v>50 női gyors</v>
      </c>
    </row>
    <row r="444" spans="2:9" ht="11.25">
      <c r="B444" s="218" t="s">
        <v>209</v>
      </c>
      <c r="C444" s="219">
        <v>1998</v>
      </c>
      <c r="D444" s="218">
        <v>2</v>
      </c>
      <c r="E444" s="163" t="s">
        <v>139</v>
      </c>
      <c r="F444" s="156" t="s">
        <v>137</v>
      </c>
      <c r="G444" s="159">
        <v>16</v>
      </c>
      <c r="H444" s="160">
        <v>323</v>
      </c>
      <c r="I444" s="161" t="str">
        <f>IF(G444="","",VLOOKUP(G444+2,MENU!$A:$XFD,5))</f>
        <v>50 női gyors</v>
      </c>
    </row>
    <row r="445" spans="2:9" ht="11.25">
      <c r="B445" s="218" t="s">
        <v>292</v>
      </c>
      <c r="C445" s="219">
        <v>1995</v>
      </c>
      <c r="D445" s="218">
        <v>2</v>
      </c>
      <c r="E445" s="163" t="s">
        <v>152</v>
      </c>
      <c r="F445" s="156" t="s">
        <v>132</v>
      </c>
      <c r="G445" s="159">
        <v>16</v>
      </c>
      <c r="H445" s="160">
        <v>327</v>
      </c>
      <c r="I445" s="161" t="str">
        <f>IF(G445="","",VLOOKUP(G445+2,MENU!$A:$XFD,5))</f>
        <v>50 női gyors</v>
      </c>
    </row>
    <row r="446" spans="2:9" ht="11.25">
      <c r="B446" s="218" t="s">
        <v>214</v>
      </c>
      <c r="C446" s="219">
        <v>1998</v>
      </c>
      <c r="D446" s="218">
        <v>2</v>
      </c>
      <c r="E446" s="163" t="s">
        <v>163</v>
      </c>
      <c r="F446" s="156" t="s">
        <v>137</v>
      </c>
      <c r="G446" s="159">
        <v>16</v>
      </c>
      <c r="H446" s="160">
        <v>330</v>
      </c>
      <c r="I446" s="161" t="str">
        <f>IF(G446="","",VLOOKUP(G446+2,MENU!$A:$XFD,5))</f>
        <v>50 női gyors</v>
      </c>
    </row>
    <row r="447" spans="2:9" ht="11.25">
      <c r="B447" s="218" t="s">
        <v>287</v>
      </c>
      <c r="C447" s="219">
        <v>1997</v>
      </c>
      <c r="D447" s="218">
        <v>2</v>
      </c>
      <c r="E447" s="163" t="s">
        <v>163</v>
      </c>
      <c r="F447" s="156" t="s">
        <v>137</v>
      </c>
      <c r="G447" s="159">
        <v>16</v>
      </c>
      <c r="H447" s="160">
        <v>330</v>
      </c>
      <c r="I447" s="161" t="str">
        <f>IF(G447="","",VLOOKUP(G447+2,MENU!$A:$XFD,5))</f>
        <v>50 női gyors</v>
      </c>
    </row>
    <row r="448" spans="2:9" ht="11.25">
      <c r="B448" s="218" t="s">
        <v>256</v>
      </c>
      <c r="C448" s="219">
        <v>1997</v>
      </c>
      <c r="D448" s="218">
        <v>2</v>
      </c>
      <c r="E448" s="163" t="s">
        <v>139</v>
      </c>
      <c r="F448" s="156" t="s">
        <v>137</v>
      </c>
      <c r="G448" s="159">
        <v>16</v>
      </c>
      <c r="H448" s="160">
        <v>333</v>
      </c>
      <c r="I448" s="161" t="str">
        <f>IF(G448="","",VLOOKUP(G448+2,MENU!$A:$XFD,5))</f>
        <v>50 női gyors</v>
      </c>
    </row>
    <row r="449" spans="2:9" ht="11.25">
      <c r="B449" s="218" t="s">
        <v>226</v>
      </c>
      <c r="C449" s="219">
        <v>1998</v>
      </c>
      <c r="D449" s="218">
        <v>2</v>
      </c>
      <c r="E449" s="163" t="s">
        <v>131</v>
      </c>
      <c r="F449" s="156" t="s">
        <v>137</v>
      </c>
      <c r="G449" s="159">
        <v>16</v>
      </c>
      <c r="H449" s="160">
        <v>334</v>
      </c>
      <c r="I449" s="161" t="str">
        <f>IF(G449="","",VLOOKUP(G449+2,MENU!$A:$XFD,5))</f>
        <v>50 női gyors</v>
      </c>
    </row>
    <row r="450" spans="2:9" ht="11.25">
      <c r="B450" s="218" t="s">
        <v>291</v>
      </c>
      <c r="C450" s="219">
        <v>1998</v>
      </c>
      <c r="D450" s="218">
        <v>2</v>
      </c>
      <c r="E450" s="163" t="s">
        <v>141</v>
      </c>
      <c r="F450" s="156" t="s">
        <v>137</v>
      </c>
      <c r="G450" s="159">
        <v>16</v>
      </c>
      <c r="H450" s="160">
        <v>336</v>
      </c>
      <c r="I450" s="161" t="str">
        <f>IF(G450="","",VLOOKUP(G450+2,MENU!$A:$XFD,5))</f>
        <v>50 női gyors</v>
      </c>
    </row>
    <row r="451" spans="2:9" ht="11.25">
      <c r="B451" s="218" t="s">
        <v>220</v>
      </c>
      <c r="C451" s="219">
        <v>1998</v>
      </c>
      <c r="D451" s="218">
        <v>2</v>
      </c>
      <c r="E451" s="163" t="s">
        <v>131</v>
      </c>
      <c r="F451" s="156" t="s">
        <v>137</v>
      </c>
      <c r="G451" s="159">
        <v>16</v>
      </c>
      <c r="H451" s="160">
        <v>347</v>
      </c>
      <c r="I451" s="161" t="str">
        <f>IF(G451="","",VLOOKUP(G451+2,MENU!$A:$XFD,5))</f>
        <v>50 női gyors</v>
      </c>
    </row>
    <row r="452" spans="2:9" ht="11.25">
      <c r="B452" s="218" t="s">
        <v>201</v>
      </c>
      <c r="C452" s="219">
        <v>1999</v>
      </c>
      <c r="D452" s="218">
        <v>2</v>
      </c>
      <c r="E452" s="163" t="s">
        <v>152</v>
      </c>
      <c r="F452" s="156" t="s">
        <v>134</v>
      </c>
      <c r="G452" s="159">
        <v>16</v>
      </c>
      <c r="H452" s="160">
        <v>347</v>
      </c>
      <c r="I452" s="161" t="str">
        <f>IF(G452="","",VLOOKUP(G452+2,MENU!$A:$XFD,5))</f>
        <v>50 női gyors</v>
      </c>
    </row>
    <row r="453" spans="2:9" ht="11.25">
      <c r="B453" s="218" t="s">
        <v>278</v>
      </c>
      <c r="C453" s="219">
        <v>1998</v>
      </c>
      <c r="D453" s="218">
        <v>2</v>
      </c>
      <c r="E453" s="163" t="s">
        <v>165</v>
      </c>
      <c r="F453" s="156" t="s">
        <v>137</v>
      </c>
      <c r="G453" s="159">
        <v>16</v>
      </c>
      <c r="H453" s="160">
        <v>349</v>
      </c>
      <c r="I453" s="161" t="str">
        <f>IF(G453="","",VLOOKUP(G453+2,MENU!$A:$XFD,5))</f>
        <v>50 női gyors</v>
      </c>
    </row>
    <row r="454" spans="2:9" ht="11.25">
      <c r="B454" s="218" t="s">
        <v>252</v>
      </c>
      <c r="C454" s="219">
        <v>1997</v>
      </c>
      <c r="D454" s="218">
        <v>2</v>
      </c>
      <c r="E454" s="163" t="s">
        <v>139</v>
      </c>
      <c r="F454" s="156" t="s">
        <v>137</v>
      </c>
      <c r="G454" s="159">
        <v>16</v>
      </c>
      <c r="H454" s="160">
        <v>350</v>
      </c>
      <c r="I454" s="161" t="str">
        <f>IF(G454="","",VLOOKUP(G454+2,MENU!$A:$XFD,5))</f>
        <v>50 női gyors</v>
      </c>
    </row>
    <row r="455" spans="2:9" ht="11.25">
      <c r="B455" s="218" t="s">
        <v>277</v>
      </c>
      <c r="C455" s="219">
        <v>1998</v>
      </c>
      <c r="D455" s="218">
        <v>2</v>
      </c>
      <c r="E455" s="163" t="s">
        <v>152</v>
      </c>
      <c r="F455" s="156" t="s">
        <v>137</v>
      </c>
      <c r="G455" s="159">
        <v>16</v>
      </c>
      <c r="H455" s="160">
        <v>354</v>
      </c>
      <c r="I455" s="161" t="str">
        <f>IF(G455="","",VLOOKUP(G455+2,MENU!$A:$XFD,5))</f>
        <v>50 női gyors</v>
      </c>
    </row>
    <row r="456" spans="2:9" ht="11.25">
      <c r="B456" s="218" t="s">
        <v>276</v>
      </c>
      <c r="C456" s="219">
        <v>1998</v>
      </c>
      <c r="D456" s="218">
        <v>2</v>
      </c>
      <c r="E456" s="163" t="s">
        <v>154</v>
      </c>
      <c r="F456" s="156" t="s">
        <v>137</v>
      </c>
      <c r="G456" s="159">
        <v>16</v>
      </c>
      <c r="H456" s="160">
        <v>365</v>
      </c>
      <c r="I456" s="161" t="str">
        <f>IF(G456="","",VLOOKUP(G456+2,MENU!$A:$XFD,5))</f>
        <v>50 női gyors</v>
      </c>
    </row>
    <row r="457" spans="2:9" ht="11.25">
      <c r="B457" s="218" t="s">
        <v>253</v>
      </c>
      <c r="C457" s="219">
        <v>1998</v>
      </c>
      <c r="D457" s="218">
        <v>2</v>
      </c>
      <c r="E457" s="163" t="s">
        <v>163</v>
      </c>
      <c r="F457" s="156" t="s">
        <v>137</v>
      </c>
      <c r="G457" s="159">
        <v>16</v>
      </c>
      <c r="H457" s="160">
        <v>375</v>
      </c>
      <c r="I457" s="161" t="str">
        <f>IF(G457="","",VLOOKUP(G457+2,MENU!$A:$XFD,5))</f>
        <v>50 női gyors</v>
      </c>
    </row>
    <row r="458" spans="2:9" ht="11.25">
      <c r="B458" s="218" t="s">
        <v>191</v>
      </c>
      <c r="C458" s="219">
        <v>1998</v>
      </c>
      <c r="D458" s="218">
        <v>2</v>
      </c>
      <c r="E458" s="163" t="s">
        <v>154</v>
      </c>
      <c r="F458" s="156" t="s">
        <v>137</v>
      </c>
      <c r="G458" s="159">
        <v>16</v>
      </c>
      <c r="H458" s="160">
        <v>385</v>
      </c>
      <c r="I458" s="161" t="str">
        <f>IF(G458="","",VLOOKUP(G458+2,MENU!$A:$XFD,5))</f>
        <v>50 női gyors</v>
      </c>
    </row>
  </sheetData>
  <autoFilter ref="B2:I2"/>
  <mergeCells count="1">
    <mergeCell ref="A1:I1"/>
  </mergeCells>
  <hyperlinks>
    <hyperlink ref="A1" location="MENU!A1" display="vissza / back"/>
  </hyperlinks>
  <printOptions/>
  <pageMargins left="0.75" right="0.75" top="1" bottom="1" header="0.5" footer="0.5"/>
  <pageSetup horizontalDpi="1200" verticalDpi="1200" orientation="portrait" paperSize="9" r:id="rId1"/>
</worksheet>
</file>

<file path=xl/worksheets/sheet104.xml><?xml version="1.0" encoding="utf-8"?>
<worksheet xmlns="http://schemas.openxmlformats.org/spreadsheetml/2006/main" xmlns:r="http://schemas.openxmlformats.org/officeDocument/2006/relationships">
  <sheetPr codeName="Munka24">
    <tabColor indexed="12"/>
  </sheetPr>
  <dimension ref="A1:N1368"/>
  <sheetViews>
    <sheetView showGridLines="0" showRowColHeaders="0" showZeros="0" defaultGridColor="0" zoomScale="115" zoomScaleNormal="115" colorId="22" workbookViewId="0" topLeftCell="A1">
      <pane xSplit="14" ySplit="5" topLeftCell="W6" activePane="bottomRight" state="frozen"/>
      <selection pane="topLeft" activeCell="D1" sqref="D1:AP1"/>
      <selection pane="topRight" activeCell="D1" sqref="D1:AP1"/>
      <selection pane="bottomLeft" activeCell="D1" sqref="D1:AP1"/>
      <selection pane="bottomRight" activeCell="A1" sqref="A1:H1"/>
    </sheetView>
  </sheetViews>
  <sheetFormatPr defaultColWidth="9.140625" defaultRowHeight="12.75"/>
  <cols>
    <col min="1" max="1" width="13.421875" style="2" customWidth="1"/>
    <col min="2" max="2" width="9.7109375" style="2" bestFit="1" customWidth="1"/>
    <col min="3" max="3" width="5.28125" style="2" customWidth="1"/>
    <col min="4" max="4" width="31.421875" style="14" customWidth="1"/>
    <col min="5" max="5" width="9.28125" style="1" bestFit="1" customWidth="1"/>
    <col min="6" max="6" width="8.00390625" style="2" hidden="1" customWidth="1"/>
    <col min="7" max="7" width="13.140625" style="16" bestFit="1" customWidth="1"/>
    <col min="8" max="8" width="9.8515625" style="17" customWidth="1"/>
    <col min="9" max="16384" width="9.140625" style="2" customWidth="1"/>
  </cols>
  <sheetData>
    <row r="1" spans="1:14" s="19" customFormat="1" ht="16.5" customHeight="1">
      <c r="A1" s="260" t="s">
        <v>28</v>
      </c>
      <c r="B1" s="260"/>
      <c r="C1" s="260"/>
      <c r="D1" s="260"/>
      <c r="E1" s="260"/>
      <c r="F1" s="260"/>
      <c r="G1" s="260"/>
      <c r="H1" s="260"/>
      <c r="I1" s="98"/>
      <c r="J1" s="98"/>
      <c r="K1" s="98"/>
      <c r="L1" s="98"/>
      <c r="M1" s="98"/>
      <c r="N1" s="98"/>
    </row>
    <row r="2" spans="1:8" s="97" customFormat="1" ht="20.25" customHeight="1">
      <c r="A2" s="258" t="s">
        <v>31</v>
      </c>
      <c r="B2" s="259"/>
      <c r="C2" s="259"/>
      <c r="D2" s="259"/>
      <c r="E2" s="259"/>
      <c r="F2" s="259"/>
      <c r="G2" s="259"/>
      <c r="H2" s="259"/>
    </row>
    <row r="3" spans="1:14" ht="21.75" customHeight="1">
      <c r="A3" s="93" t="s">
        <v>48</v>
      </c>
      <c r="B3" s="101">
        <f>B53+H53</f>
        <v>0.73125</v>
      </c>
      <c r="C3" s="94"/>
      <c r="D3" s="93" t="s">
        <v>95</v>
      </c>
      <c r="E3" s="100">
        <f>SUM(E6:E16)</f>
        <v>44</v>
      </c>
      <c r="F3" s="94"/>
      <c r="G3" s="95" t="s">
        <v>96</v>
      </c>
      <c r="H3" s="99">
        <f>SUM(H6:H53)</f>
        <v>0.1479166666666667</v>
      </c>
      <c r="I3" s="96"/>
      <c r="J3" s="96"/>
      <c r="K3" s="96"/>
      <c r="L3" s="96"/>
      <c r="M3" s="96"/>
      <c r="N3" s="96"/>
    </row>
    <row r="4" spans="1:8" ht="6" customHeight="1">
      <c r="A4" s="87"/>
      <c r="B4" s="88"/>
      <c r="C4" s="89"/>
      <c r="D4" s="87"/>
      <c r="E4" s="90"/>
      <c r="F4" s="89"/>
      <c r="G4" s="91"/>
      <c r="H4" s="92"/>
    </row>
    <row r="5" spans="2:8" ht="19.5" customHeight="1">
      <c r="B5" s="3" t="s">
        <v>32</v>
      </c>
      <c r="D5" s="3" t="s">
        <v>33</v>
      </c>
      <c r="E5" s="3" t="s">
        <v>34</v>
      </c>
      <c r="F5" s="3"/>
      <c r="G5" s="4" t="s">
        <v>35</v>
      </c>
      <c r="H5" s="5" t="s">
        <v>36</v>
      </c>
    </row>
    <row r="6" spans="2:8" s="6" customFormat="1" ht="11.25">
      <c r="B6" s="102">
        <v>0.5833333333333334</v>
      </c>
      <c r="C6" s="7" t="s">
        <v>37</v>
      </c>
      <c r="D6" s="8" t="str">
        <f>MENU!E3</f>
        <v>400 férfi gyors</v>
      </c>
      <c r="E6" s="9">
        <f>MAX('R1'!B:B)</f>
        <v>6</v>
      </c>
      <c r="F6" s="10"/>
      <c r="G6" s="20">
        <v>0.004861111111111111</v>
      </c>
      <c r="H6" s="21">
        <f>E6*G6</f>
        <v>0.029166666666666667</v>
      </c>
    </row>
    <row r="7" spans="2:8" s="11" customFormat="1" ht="11.25">
      <c r="B7" s="12">
        <f>B6+H6</f>
        <v>0.6125</v>
      </c>
      <c r="C7" s="13" t="s">
        <v>38</v>
      </c>
      <c r="D7" s="8" t="str">
        <f>MENU!E4</f>
        <v>400 női gyors</v>
      </c>
      <c r="E7" s="9">
        <f>MAX('R2'!B:B)</f>
        <v>6</v>
      </c>
      <c r="F7" s="10"/>
      <c r="G7" s="20">
        <v>0.004861111111111111</v>
      </c>
      <c r="H7" s="21">
        <f aca="true" t="shared" si="0" ref="H7:H35">E7*G7</f>
        <v>0.029166666666666667</v>
      </c>
    </row>
    <row r="8" spans="2:8" s="11" customFormat="1" ht="11.25">
      <c r="B8" s="12">
        <f aca="true" t="shared" si="1" ref="B8:B14">B7+H7</f>
        <v>0.6416666666666667</v>
      </c>
      <c r="C8" s="7" t="s">
        <v>39</v>
      </c>
      <c r="D8" s="8" t="str">
        <f>MENU!E5</f>
        <v>200 férfi mell</v>
      </c>
      <c r="E8" s="9">
        <f>MAX('R3'!B:B)</f>
        <v>3</v>
      </c>
      <c r="F8" s="10"/>
      <c r="G8" s="20">
        <v>0.002777777777777778</v>
      </c>
      <c r="H8" s="21">
        <f t="shared" si="0"/>
        <v>0.008333333333333333</v>
      </c>
    </row>
    <row r="9" spans="2:8" s="11" customFormat="1" ht="11.25">
      <c r="B9" s="12">
        <f t="shared" si="1"/>
        <v>0.65</v>
      </c>
      <c r="C9" s="7" t="s">
        <v>40</v>
      </c>
      <c r="D9" s="8" t="str">
        <f>MENU!E6</f>
        <v>200 női mell</v>
      </c>
      <c r="E9" s="9">
        <f>MAX('R4'!B:B)</f>
        <v>4</v>
      </c>
      <c r="F9" s="10"/>
      <c r="G9" s="20">
        <v>0.002777777777777778</v>
      </c>
      <c r="H9" s="21">
        <f t="shared" si="0"/>
        <v>0.011111111111111112</v>
      </c>
    </row>
    <row r="10" spans="2:8" s="11" customFormat="1" ht="11.25">
      <c r="B10" s="12">
        <f t="shared" si="1"/>
        <v>0.6611111111111111</v>
      </c>
      <c r="C10" s="13" t="s">
        <v>41</v>
      </c>
      <c r="D10" s="8" t="str">
        <f>MENU!E7</f>
        <v>200 férfi hát</v>
      </c>
      <c r="E10" s="9">
        <f>MAX('R5'!B:B)</f>
        <v>3</v>
      </c>
      <c r="F10" s="10"/>
      <c r="G10" s="20">
        <v>0.002777777777777778</v>
      </c>
      <c r="H10" s="21">
        <f t="shared" si="0"/>
        <v>0.008333333333333333</v>
      </c>
    </row>
    <row r="11" spans="2:8" s="11" customFormat="1" ht="11.25">
      <c r="B11" s="12">
        <f t="shared" si="1"/>
        <v>0.6694444444444444</v>
      </c>
      <c r="C11" s="7" t="s">
        <v>42</v>
      </c>
      <c r="D11" s="8" t="str">
        <f>MENU!E8</f>
        <v>200 női hát</v>
      </c>
      <c r="E11" s="9">
        <f>MAX('R6'!B:B)</f>
        <v>4</v>
      </c>
      <c r="F11" s="10"/>
      <c r="G11" s="20">
        <v>0.002777777777777778</v>
      </c>
      <c r="H11" s="21">
        <f t="shared" si="0"/>
        <v>0.011111111111111112</v>
      </c>
    </row>
    <row r="12" spans="2:8" s="11" customFormat="1" ht="11.25">
      <c r="B12" s="12">
        <f t="shared" si="1"/>
        <v>0.6805555555555555</v>
      </c>
      <c r="C12" s="7" t="s">
        <v>43</v>
      </c>
      <c r="D12" s="8" t="str">
        <f>MENU!E9</f>
        <v>200 férfi pillangó</v>
      </c>
      <c r="E12" s="9">
        <f>MAX('R7'!B:B)</f>
        <v>4</v>
      </c>
      <c r="F12" s="10"/>
      <c r="G12" s="20">
        <v>0.002777777777777778</v>
      </c>
      <c r="H12" s="21">
        <f t="shared" si="0"/>
        <v>0.011111111111111112</v>
      </c>
    </row>
    <row r="13" spans="2:8" s="11" customFormat="1" ht="11.25">
      <c r="B13" s="12">
        <f t="shared" si="1"/>
        <v>0.6916666666666665</v>
      </c>
      <c r="C13" s="13" t="s">
        <v>44</v>
      </c>
      <c r="D13" s="8" t="str">
        <f>MENU!E10</f>
        <v>200 női pillangó</v>
      </c>
      <c r="E13" s="9">
        <f>MAX('R8'!B:B)</f>
        <v>3</v>
      </c>
      <c r="F13" s="15"/>
      <c r="G13" s="20">
        <v>0.002777777777777778</v>
      </c>
      <c r="H13" s="21">
        <f t="shared" si="0"/>
        <v>0.008333333333333333</v>
      </c>
    </row>
    <row r="14" spans="2:8" s="11" customFormat="1" ht="11.25">
      <c r="B14" s="12">
        <f t="shared" si="1"/>
        <v>0.6999999999999998</v>
      </c>
      <c r="C14" s="7" t="s">
        <v>45</v>
      </c>
      <c r="D14" s="8" t="str">
        <f>MENU!E11</f>
        <v>50 férfi hát</v>
      </c>
      <c r="E14" s="9">
        <f>MAX('R9'!B:B)</f>
        <v>3</v>
      </c>
      <c r="F14" s="10"/>
      <c r="G14" s="20">
        <v>0.0010416666666666667</v>
      </c>
      <c r="H14" s="21">
        <f t="shared" si="0"/>
        <v>0.003125</v>
      </c>
    </row>
    <row r="15" spans="2:8" s="11" customFormat="1" ht="11.25">
      <c r="B15" s="12">
        <f>B14+H14</f>
        <v>0.7031249999999999</v>
      </c>
      <c r="C15" s="7" t="s">
        <v>46</v>
      </c>
      <c r="D15" s="8" t="str">
        <f>MENU!E12</f>
        <v>50 női hát</v>
      </c>
      <c r="E15" s="9">
        <f>MAX('R10'!B:B)</f>
        <v>4</v>
      </c>
      <c r="F15" s="10"/>
      <c r="G15" s="20">
        <v>0.0010416666666666667</v>
      </c>
      <c r="H15" s="21">
        <f t="shared" si="0"/>
        <v>0.004166666666666667</v>
      </c>
    </row>
    <row r="16" spans="2:8" s="11" customFormat="1" ht="11.25">
      <c r="B16" s="12">
        <f>B15+H15</f>
        <v>0.7072916666666665</v>
      </c>
      <c r="C16" s="7" t="s">
        <v>47</v>
      </c>
      <c r="D16" s="8" t="str">
        <f>MENU!E13</f>
        <v>50 férfi pillangó</v>
      </c>
      <c r="E16" s="9">
        <f>MAX('R11'!B:B)</f>
        <v>4</v>
      </c>
      <c r="F16" s="10"/>
      <c r="G16" s="20">
        <v>0.0010416666666666667</v>
      </c>
      <c r="H16" s="21">
        <f t="shared" si="0"/>
        <v>0.004166666666666667</v>
      </c>
    </row>
    <row r="17" spans="2:8" s="11" customFormat="1" ht="11.25">
      <c r="B17" s="12">
        <f>B16+H16</f>
        <v>0.7114583333333332</v>
      </c>
      <c r="C17" s="7" t="s">
        <v>52</v>
      </c>
      <c r="D17" s="8" t="str">
        <f>MENU!E14</f>
        <v>50 női pillangó</v>
      </c>
      <c r="E17" s="9">
        <f>MAX('R12'!B:B)</f>
        <v>4</v>
      </c>
      <c r="F17" s="10"/>
      <c r="G17" s="20">
        <v>0.0010416666666666667</v>
      </c>
      <c r="H17" s="21">
        <f t="shared" si="0"/>
        <v>0.004166666666666667</v>
      </c>
    </row>
    <row r="18" spans="2:8" s="11" customFormat="1" ht="11.25">
      <c r="B18" s="12">
        <f aca="true" t="shared" si="2" ref="B18:B34">B17+H17</f>
        <v>0.7156249999999998</v>
      </c>
      <c r="C18" s="7" t="s">
        <v>53</v>
      </c>
      <c r="D18" s="8" t="str">
        <f>MENU!E15</f>
        <v>50 férfi mell</v>
      </c>
      <c r="E18" s="9">
        <f>MAX('R13'!B:B)</f>
        <v>3</v>
      </c>
      <c r="F18" s="10"/>
      <c r="G18" s="20">
        <v>0.0010416666666666667</v>
      </c>
      <c r="H18" s="21">
        <f t="shared" si="0"/>
        <v>0.003125</v>
      </c>
    </row>
    <row r="19" spans="2:8" s="11" customFormat="1" ht="11.25">
      <c r="B19" s="12">
        <f t="shared" si="2"/>
        <v>0.7187499999999999</v>
      </c>
      <c r="C19" s="7" t="s">
        <v>54</v>
      </c>
      <c r="D19" s="8" t="str">
        <f>MENU!E16</f>
        <v>50 női mell</v>
      </c>
      <c r="E19" s="9">
        <f>MAX('R14'!B:B)</f>
        <v>3</v>
      </c>
      <c r="F19" s="10"/>
      <c r="G19" s="20">
        <v>0.0010416666666666667</v>
      </c>
      <c r="H19" s="21">
        <f t="shared" si="0"/>
        <v>0.003125</v>
      </c>
    </row>
    <row r="20" spans="2:8" s="11" customFormat="1" ht="11.25">
      <c r="B20" s="12">
        <f t="shared" si="2"/>
        <v>0.7218749999999999</v>
      </c>
      <c r="C20" s="7" t="s">
        <v>55</v>
      </c>
      <c r="D20" s="8" t="str">
        <f>MENU!E17</f>
        <v>50 férfi gyors</v>
      </c>
      <c r="E20" s="9">
        <f>MAX('R15'!B:B)</f>
        <v>4</v>
      </c>
      <c r="F20" s="10"/>
      <c r="G20" s="20">
        <v>0.0010416666666666667</v>
      </c>
      <c r="H20" s="21">
        <f t="shared" si="0"/>
        <v>0.004166666666666667</v>
      </c>
    </row>
    <row r="21" spans="2:8" s="11" customFormat="1" ht="11.25">
      <c r="B21" s="12">
        <f t="shared" si="2"/>
        <v>0.7260416666666666</v>
      </c>
      <c r="C21" s="7" t="s">
        <v>56</v>
      </c>
      <c r="D21" s="8" t="str">
        <f>MENU!E18</f>
        <v>50 női gyors</v>
      </c>
      <c r="E21" s="9">
        <f>MAX('R16'!B:B)</f>
        <v>5</v>
      </c>
      <c r="F21" s="10"/>
      <c r="G21" s="20">
        <v>0.0010416666666666667</v>
      </c>
      <c r="H21" s="21">
        <f t="shared" si="0"/>
        <v>0.005208333333333333</v>
      </c>
    </row>
    <row r="22" spans="2:8" s="11" customFormat="1" ht="11.25" hidden="1">
      <c r="B22" s="12">
        <f t="shared" si="2"/>
        <v>0.73125</v>
      </c>
      <c r="C22" s="7" t="s">
        <v>57</v>
      </c>
      <c r="D22" s="8" t="str">
        <f>MENU!E19</f>
        <v>200 férfi pillangó</v>
      </c>
      <c r="E22" s="9">
        <f>MAX('R17'!B:B)</f>
        <v>0</v>
      </c>
      <c r="F22" s="10"/>
      <c r="G22" s="20">
        <v>0.002777777777777778</v>
      </c>
      <c r="H22" s="21">
        <f t="shared" si="0"/>
        <v>0</v>
      </c>
    </row>
    <row r="23" spans="2:8" s="11" customFormat="1" ht="11.25" hidden="1">
      <c r="B23" s="12">
        <f t="shared" si="2"/>
        <v>0.73125</v>
      </c>
      <c r="C23" s="7" t="s">
        <v>58</v>
      </c>
      <c r="D23" s="8" t="str">
        <f>MENU!E20</f>
        <v>200 női pillangó</v>
      </c>
      <c r="E23" s="9">
        <f>MAX('R18'!B:B)</f>
        <v>0</v>
      </c>
      <c r="F23" s="10"/>
      <c r="G23" s="20">
        <v>0.002777777777777778</v>
      </c>
      <c r="H23" s="21">
        <f t="shared" si="0"/>
        <v>0</v>
      </c>
    </row>
    <row r="24" spans="2:8" s="11" customFormat="1" ht="11.25" hidden="1">
      <c r="B24" s="12">
        <f t="shared" si="2"/>
        <v>0.73125</v>
      </c>
      <c r="C24" s="7" t="s">
        <v>59</v>
      </c>
      <c r="D24" s="8" t="str">
        <f>MENU!E21</f>
        <v>100 férfi mell</v>
      </c>
      <c r="E24" s="9">
        <f>MAX('R19'!B:B)</f>
        <v>0</v>
      </c>
      <c r="F24" s="10"/>
      <c r="G24" s="20">
        <v>0.001736111111111111</v>
      </c>
      <c r="H24" s="21">
        <f t="shared" si="0"/>
        <v>0</v>
      </c>
    </row>
    <row r="25" spans="2:8" s="11" customFormat="1" ht="11.25" hidden="1">
      <c r="B25" s="12">
        <f t="shared" si="2"/>
        <v>0.73125</v>
      </c>
      <c r="C25" s="7" t="s">
        <v>60</v>
      </c>
      <c r="D25" s="8" t="str">
        <f>MENU!E22</f>
        <v>100 női mell</v>
      </c>
      <c r="E25" s="9">
        <f>MAX('R20'!B:B)</f>
        <v>0</v>
      </c>
      <c r="F25" s="10"/>
      <c r="G25" s="20">
        <v>0.001736111111111111</v>
      </c>
      <c r="H25" s="21">
        <f t="shared" si="0"/>
        <v>0</v>
      </c>
    </row>
    <row r="26" spans="2:8" s="11" customFormat="1" ht="11.25" hidden="1">
      <c r="B26" s="12">
        <f t="shared" si="2"/>
        <v>0.73125</v>
      </c>
      <c r="C26" s="7" t="s">
        <v>61</v>
      </c>
      <c r="D26" s="8" t="str">
        <f>MENU!E23</f>
        <v>200 férfi gyors</v>
      </c>
      <c r="E26" s="9">
        <f>MAX('R21'!B:B)</f>
        <v>0</v>
      </c>
      <c r="F26" s="10"/>
      <c r="G26" s="20">
        <v>0.0024305555555555556</v>
      </c>
      <c r="H26" s="21">
        <f t="shared" si="0"/>
        <v>0</v>
      </c>
    </row>
    <row r="27" spans="2:8" s="11" customFormat="1" ht="11.25" hidden="1">
      <c r="B27" s="12">
        <f t="shared" si="2"/>
        <v>0.73125</v>
      </c>
      <c r="C27" s="7" t="s">
        <v>62</v>
      </c>
      <c r="D27" s="8" t="str">
        <f>MENU!E24</f>
        <v>200 női gyors</v>
      </c>
      <c r="E27" s="9">
        <f>MAX('R22'!B:B)</f>
        <v>0</v>
      </c>
      <c r="F27" s="10"/>
      <c r="G27" s="20">
        <v>0.0024305555555555556</v>
      </c>
      <c r="H27" s="21">
        <f t="shared" si="0"/>
        <v>0</v>
      </c>
    </row>
    <row r="28" spans="2:8" s="11" customFormat="1" ht="11.25" hidden="1">
      <c r="B28" s="12">
        <f t="shared" si="2"/>
        <v>0.73125</v>
      </c>
      <c r="C28" s="7" t="s">
        <v>63</v>
      </c>
      <c r="D28" s="8" t="str">
        <f>MENU!E25</f>
        <v>100 férfi mell - döntő 3.kcs</v>
      </c>
      <c r="E28" s="9">
        <f>MAX('R23'!B:B)</f>
        <v>0</v>
      </c>
      <c r="F28" s="10"/>
      <c r="G28" s="20"/>
      <c r="H28" s="21">
        <f t="shared" si="0"/>
        <v>0</v>
      </c>
    </row>
    <row r="29" spans="2:8" s="11" customFormat="1" ht="11.25" hidden="1">
      <c r="B29" s="12">
        <f t="shared" si="2"/>
        <v>0.73125</v>
      </c>
      <c r="C29" s="7" t="s">
        <v>64</v>
      </c>
      <c r="D29" s="8" t="str">
        <f>MENU!E26</f>
        <v>100 férfi mell - döntő 4.kcs</v>
      </c>
      <c r="E29" s="9">
        <f>MAX('R24'!B:B)</f>
        <v>0</v>
      </c>
      <c r="F29" s="10"/>
      <c r="G29" s="20"/>
      <c r="H29" s="21">
        <f t="shared" si="0"/>
        <v>0</v>
      </c>
    </row>
    <row r="30" spans="2:8" s="11" customFormat="1" ht="11.25" hidden="1">
      <c r="B30" s="12">
        <f t="shared" si="2"/>
        <v>0.73125</v>
      </c>
      <c r="C30" s="7" t="s">
        <v>65</v>
      </c>
      <c r="D30" s="8" t="str">
        <f>MENU!E27</f>
        <v>100 férfi mell - döntő 5-6.kcs</v>
      </c>
      <c r="E30" s="9">
        <f>MAX('R25'!B:B)</f>
        <v>0</v>
      </c>
      <c r="F30" s="10"/>
      <c r="G30" s="20"/>
      <c r="H30" s="21">
        <f t="shared" si="0"/>
        <v>0</v>
      </c>
    </row>
    <row r="31" spans="2:8" s="11" customFormat="1" ht="11.25" hidden="1">
      <c r="B31" s="12">
        <f t="shared" si="2"/>
        <v>0.73125</v>
      </c>
      <c r="C31" s="7" t="s">
        <v>66</v>
      </c>
      <c r="D31" s="8" t="str">
        <f>MENU!E28</f>
        <v>100 női mell - döntő 3.kcs</v>
      </c>
      <c r="E31" s="9">
        <f>MAX('R26'!B:B)</f>
        <v>0</v>
      </c>
      <c r="F31" s="10"/>
      <c r="G31" s="20"/>
      <c r="H31" s="21">
        <f t="shared" si="0"/>
        <v>0</v>
      </c>
    </row>
    <row r="32" spans="2:8" s="11" customFormat="1" ht="11.25" hidden="1">
      <c r="B32" s="12">
        <f t="shared" si="2"/>
        <v>0.73125</v>
      </c>
      <c r="C32" s="7" t="s">
        <v>67</v>
      </c>
      <c r="D32" s="8" t="str">
        <f>MENU!E29</f>
        <v>100 női mell - döntő 4.kcs</v>
      </c>
      <c r="E32" s="9">
        <f>MAX('R27'!B:B)</f>
        <v>0</v>
      </c>
      <c r="F32" s="10"/>
      <c r="G32" s="20"/>
      <c r="H32" s="21">
        <f t="shared" si="0"/>
        <v>0</v>
      </c>
    </row>
    <row r="33" spans="2:8" s="11" customFormat="1" ht="11.25" hidden="1">
      <c r="B33" s="12">
        <f t="shared" si="2"/>
        <v>0.73125</v>
      </c>
      <c r="C33" s="7" t="s">
        <v>68</v>
      </c>
      <c r="D33" s="8" t="str">
        <f>MENU!E30</f>
        <v>100 női mell - döntő 5-6.kcs</v>
      </c>
      <c r="E33" s="9">
        <f>MAX('R28'!B:B)</f>
        <v>0</v>
      </c>
      <c r="F33" s="10"/>
      <c r="G33" s="20"/>
      <c r="H33" s="21">
        <f t="shared" si="0"/>
        <v>0</v>
      </c>
    </row>
    <row r="34" spans="2:8" s="11" customFormat="1" ht="11.25" hidden="1">
      <c r="B34" s="12">
        <f t="shared" si="2"/>
        <v>0.73125</v>
      </c>
      <c r="C34" s="7" t="s">
        <v>69</v>
      </c>
      <c r="D34" s="8" t="str">
        <f>MENU!E31</f>
        <v>100 férfi hát - döntő 3.kcs</v>
      </c>
      <c r="E34" s="9">
        <f>MAX('R29'!B:B)</f>
        <v>0</v>
      </c>
      <c r="F34" s="10"/>
      <c r="G34" s="20"/>
      <c r="H34" s="21">
        <f t="shared" si="0"/>
        <v>0</v>
      </c>
    </row>
    <row r="35" spans="2:8" s="11" customFormat="1" ht="11.25" hidden="1">
      <c r="B35" s="12">
        <f>B34+H34</f>
        <v>0.73125</v>
      </c>
      <c r="C35" s="7" t="s">
        <v>70</v>
      </c>
      <c r="D35" s="8" t="str">
        <f>MENU!E32</f>
        <v>100 férfi hát - döntő 4.kcs</v>
      </c>
      <c r="E35" s="9">
        <f>MAX('R30'!B:B)</f>
        <v>0</v>
      </c>
      <c r="F35" s="10"/>
      <c r="G35" s="20"/>
      <c r="H35" s="21">
        <f t="shared" si="0"/>
        <v>0</v>
      </c>
    </row>
    <row r="36" spans="2:8" s="11" customFormat="1" ht="11.25" hidden="1">
      <c r="B36" s="12">
        <f>B35+H35</f>
        <v>0.73125</v>
      </c>
      <c r="C36" s="7" t="s">
        <v>77</v>
      </c>
      <c r="D36" s="8" t="str">
        <f>MENU!E33</f>
        <v>100 férfi hát - döntő 5-6.kcs</v>
      </c>
      <c r="E36" s="9">
        <f>MAX('R31'!B:B)</f>
        <v>0</v>
      </c>
      <c r="F36" s="10"/>
      <c r="G36" s="20"/>
      <c r="H36" s="21">
        <f>E36*G36</f>
        <v>0</v>
      </c>
    </row>
    <row r="37" spans="2:8" s="11" customFormat="1" ht="11.25" hidden="1">
      <c r="B37" s="12">
        <f aca="true" t="shared" si="3" ref="B37:B53">B36+H36</f>
        <v>0.73125</v>
      </c>
      <c r="C37" s="7" t="s">
        <v>78</v>
      </c>
      <c r="D37" s="8" t="str">
        <f>MENU!E34</f>
        <v>100 női hát - döntő 3.kcs</v>
      </c>
      <c r="E37" s="9">
        <f>MAX('R32'!B:B)</f>
        <v>0</v>
      </c>
      <c r="F37" s="10"/>
      <c r="G37" s="20"/>
      <c r="H37" s="21">
        <f aca="true" t="shared" si="4" ref="H37:H53">E37*G37</f>
        <v>0</v>
      </c>
    </row>
    <row r="38" spans="2:8" s="11" customFormat="1" ht="11.25" hidden="1">
      <c r="B38" s="12">
        <f t="shared" si="3"/>
        <v>0.73125</v>
      </c>
      <c r="C38" s="7" t="s">
        <v>79</v>
      </c>
      <c r="D38" s="8" t="str">
        <f>MENU!E35</f>
        <v>100 női hát - döntő 4.kcs</v>
      </c>
      <c r="E38" s="9">
        <f>MAX('R33'!B:B)</f>
        <v>0</v>
      </c>
      <c r="F38" s="10"/>
      <c r="G38" s="20"/>
      <c r="H38" s="21">
        <f t="shared" si="4"/>
        <v>0</v>
      </c>
    </row>
    <row r="39" spans="2:8" s="11" customFormat="1" ht="11.25" hidden="1">
      <c r="B39" s="12">
        <f t="shared" si="3"/>
        <v>0.73125</v>
      </c>
      <c r="C39" s="7" t="s">
        <v>80</v>
      </c>
      <c r="D39" s="8" t="str">
        <f>MENU!E36</f>
        <v>100 női hát - döntő 5-6.kcs</v>
      </c>
      <c r="E39" s="9">
        <f>MAX('R34'!B:B)</f>
        <v>0</v>
      </c>
      <c r="F39" s="10"/>
      <c r="G39" s="20"/>
      <c r="H39" s="21">
        <f t="shared" si="4"/>
        <v>0</v>
      </c>
    </row>
    <row r="40" spans="2:8" s="11" customFormat="1" ht="11.25" hidden="1">
      <c r="B40" s="12">
        <f t="shared" si="3"/>
        <v>0.73125</v>
      </c>
      <c r="C40" s="7" t="s">
        <v>81</v>
      </c>
      <c r="D40" s="8" t="str">
        <f>MENU!E37</f>
        <v>100 férfi pillangó - döntő 3.kcs</v>
      </c>
      <c r="E40" s="9">
        <f>MAX('R35'!B:B)</f>
        <v>0</v>
      </c>
      <c r="F40" s="10"/>
      <c r="G40" s="20"/>
      <c r="H40" s="21">
        <f t="shared" si="4"/>
        <v>0</v>
      </c>
    </row>
    <row r="41" spans="2:8" s="11" customFormat="1" ht="11.25" hidden="1">
      <c r="B41" s="12">
        <f t="shared" si="3"/>
        <v>0.73125</v>
      </c>
      <c r="C41" s="7" t="s">
        <v>82</v>
      </c>
      <c r="D41" s="8" t="str">
        <f>MENU!E38</f>
        <v>100 férfi pillangó - döntő 4.kcs</v>
      </c>
      <c r="E41" s="9">
        <f>MAX('R36'!B:B)</f>
        <v>0</v>
      </c>
      <c r="F41" s="10"/>
      <c r="G41" s="20"/>
      <c r="H41" s="21">
        <f t="shared" si="4"/>
        <v>0</v>
      </c>
    </row>
    <row r="42" spans="2:8" s="11" customFormat="1" ht="11.25" hidden="1">
      <c r="B42" s="12">
        <f t="shared" si="3"/>
        <v>0.73125</v>
      </c>
      <c r="C42" s="7" t="s">
        <v>83</v>
      </c>
      <c r="D42" s="8" t="str">
        <f>MENU!E39</f>
        <v>100 férfi pillangó - döntő 5-6.kcs</v>
      </c>
      <c r="E42" s="9">
        <f>MAX('R37'!B:B)</f>
        <v>0</v>
      </c>
      <c r="F42" s="10"/>
      <c r="G42" s="20"/>
      <c r="H42" s="21">
        <f t="shared" si="4"/>
        <v>0</v>
      </c>
    </row>
    <row r="43" spans="2:8" s="11" customFormat="1" ht="11.25" hidden="1">
      <c r="B43" s="12">
        <f t="shared" si="3"/>
        <v>0.73125</v>
      </c>
      <c r="C43" s="7" t="s">
        <v>84</v>
      </c>
      <c r="D43" s="8" t="str">
        <f>MENU!E40</f>
        <v>100 női pillangó - döntő 3.kcs</v>
      </c>
      <c r="E43" s="9">
        <f>MAX('R38'!B:B)</f>
        <v>0</v>
      </c>
      <c r="F43" s="10"/>
      <c r="G43" s="20"/>
      <c r="H43" s="21">
        <f t="shared" si="4"/>
        <v>0</v>
      </c>
    </row>
    <row r="44" spans="2:8" s="11" customFormat="1" ht="11.25" hidden="1">
      <c r="B44" s="12">
        <f t="shared" si="3"/>
        <v>0.73125</v>
      </c>
      <c r="C44" s="7" t="s">
        <v>85</v>
      </c>
      <c r="D44" s="8" t="str">
        <f>MENU!E41</f>
        <v>100 női pillangó - döntő 4.kcs</v>
      </c>
      <c r="E44" s="9">
        <f>MAX('R39'!B:B)</f>
        <v>0</v>
      </c>
      <c r="F44" s="10"/>
      <c r="G44" s="20"/>
      <c r="H44" s="21">
        <f t="shared" si="4"/>
        <v>0</v>
      </c>
    </row>
    <row r="45" spans="2:8" s="11" customFormat="1" ht="11.25" hidden="1">
      <c r="B45" s="12">
        <f t="shared" si="3"/>
        <v>0.73125</v>
      </c>
      <c r="C45" s="7" t="s">
        <v>86</v>
      </c>
      <c r="D45" s="8" t="str">
        <f>MENU!E42</f>
        <v>100 női pillangó - döntő 5-6.kcs</v>
      </c>
      <c r="E45" s="9">
        <f>MAX('R40'!B:B)</f>
        <v>0</v>
      </c>
      <c r="F45" s="10"/>
      <c r="G45" s="20"/>
      <c r="H45" s="21">
        <f t="shared" si="4"/>
        <v>0</v>
      </c>
    </row>
    <row r="46" spans="2:8" s="11" customFormat="1" ht="11.25" hidden="1">
      <c r="B46" s="12">
        <f t="shared" si="3"/>
        <v>0.73125</v>
      </c>
      <c r="C46" s="7" t="s">
        <v>87</v>
      </c>
      <c r="D46" s="8" t="str">
        <f>MENU!E43</f>
        <v>200 férfi vegyes - döntő 6.kcs</v>
      </c>
      <c r="E46" s="9">
        <f>MAX('R41'!B:B)</f>
        <v>0</v>
      </c>
      <c r="F46" s="10"/>
      <c r="G46" s="20"/>
      <c r="H46" s="21">
        <f t="shared" si="4"/>
        <v>0</v>
      </c>
    </row>
    <row r="47" spans="2:8" s="11" customFormat="1" ht="11.25" hidden="1">
      <c r="B47" s="12">
        <f t="shared" si="3"/>
        <v>0.73125</v>
      </c>
      <c r="C47" s="7" t="s">
        <v>88</v>
      </c>
      <c r="D47" s="8" t="str">
        <f>MENU!E44</f>
        <v>200 női vegyes - döntő 6.kcs</v>
      </c>
      <c r="E47" s="9">
        <f>MAX('R42'!B:B)</f>
        <v>0</v>
      </c>
      <c r="F47" s="10"/>
      <c r="G47" s="20"/>
      <c r="H47" s="21">
        <f t="shared" si="4"/>
        <v>0</v>
      </c>
    </row>
    <row r="48" spans="2:8" s="11" customFormat="1" ht="11.25" hidden="1">
      <c r="B48" s="12">
        <f t="shared" si="3"/>
        <v>0.73125</v>
      </c>
      <c r="C48" s="7" t="s">
        <v>89</v>
      </c>
      <c r="D48" s="8">
        <f>MENU!E45</f>
        <v>43</v>
      </c>
      <c r="E48" s="9">
        <f>MAX('R43'!B:B)</f>
        <v>0</v>
      </c>
      <c r="F48" s="10"/>
      <c r="G48" s="20"/>
      <c r="H48" s="21">
        <f t="shared" si="4"/>
        <v>0</v>
      </c>
    </row>
    <row r="49" spans="2:8" s="11" customFormat="1" ht="11.25" hidden="1">
      <c r="B49" s="12">
        <f t="shared" si="3"/>
        <v>0.73125</v>
      </c>
      <c r="C49" s="7" t="s">
        <v>90</v>
      </c>
      <c r="D49" s="8">
        <f>MENU!E46</f>
        <v>44</v>
      </c>
      <c r="E49" s="9">
        <f>MAX('R44'!B:B)</f>
        <v>0</v>
      </c>
      <c r="F49" s="10"/>
      <c r="G49" s="20"/>
      <c r="H49" s="21">
        <f t="shared" si="4"/>
        <v>0</v>
      </c>
    </row>
    <row r="50" spans="2:8" s="11" customFormat="1" ht="11.25" hidden="1">
      <c r="B50" s="12">
        <f t="shared" si="3"/>
        <v>0.73125</v>
      </c>
      <c r="C50" s="7" t="s">
        <v>91</v>
      </c>
      <c r="D50" s="8">
        <f>MENU!E47</f>
        <v>45</v>
      </c>
      <c r="E50" s="9">
        <f>MAX('R45'!B:B)</f>
        <v>0</v>
      </c>
      <c r="F50" s="10"/>
      <c r="G50" s="20"/>
      <c r="H50" s="21">
        <f t="shared" si="4"/>
        <v>0</v>
      </c>
    </row>
    <row r="51" spans="2:8" s="11" customFormat="1" ht="11.25" hidden="1">
      <c r="B51" s="12">
        <f t="shared" si="3"/>
        <v>0.73125</v>
      </c>
      <c r="C51" s="7" t="s">
        <v>92</v>
      </c>
      <c r="D51" s="8">
        <f>MENU!E48</f>
        <v>46</v>
      </c>
      <c r="E51" s="9">
        <f>MAX('R46'!B:B)</f>
        <v>0</v>
      </c>
      <c r="F51" s="10"/>
      <c r="G51" s="20"/>
      <c r="H51" s="21">
        <f t="shared" si="4"/>
        <v>0</v>
      </c>
    </row>
    <row r="52" spans="2:8" s="11" customFormat="1" ht="11.25" hidden="1">
      <c r="B52" s="12">
        <f t="shared" si="3"/>
        <v>0.73125</v>
      </c>
      <c r="C52" s="7" t="s">
        <v>93</v>
      </c>
      <c r="D52" s="8">
        <f>MENU!E49</f>
        <v>47</v>
      </c>
      <c r="E52" s="9">
        <f>MAX('R47'!B:B)</f>
        <v>0</v>
      </c>
      <c r="F52" s="10"/>
      <c r="G52" s="20"/>
      <c r="H52" s="21">
        <f t="shared" si="4"/>
        <v>0</v>
      </c>
    </row>
    <row r="53" spans="2:8" s="11" customFormat="1" ht="11.25" hidden="1">
      <c r="B53" s="12">
        <f t="shared" si="3"/>
        <v>0.73125</v>
      </c>
      <c r="C53" s="7" t="s">
        <v>94</v>
      </c>
      <c r="D53" s="8">
        <f>MENU!E50</f>
        <v>48</v>
      </c>
      <c r="E53" s="9">
        <f>MAX('R48'!B:B)</f>
        <v>0</v>
      </c>
      <c r="F53" s="10"/>
      <c r="G53" s="20"/>
      <c r="H53" s="21">
        <f t="shared" si="4"/>
        <v>0</v>
      </c>
    </row>
    <row r="56" ht="11.25">
      <c r="G56" s="18"/>
    </row>
    <row r="57" ht="11.25">
      <c r="G57" s="18"/>
    </row>
    <row r="58" ht="11.25">
      <c r="G58" s="18"/>
    </row>
    <row r="59" ht="11.25">
      <c r="G59" s="18"/>
    </row>
    <row r="60" ht="11.25">
      <c r="G60" s="18"/>
    </row>
    <row r="61" ht="11.25">
      <c r="G61" s="18"/>
    </row>
    <row r="62" ht="11.25">
      <c r="G62" s="18"/>
    </row>
    <row r="63" ht="11.25">
      <c r="G63" s="18"/>
    </row>
    <row r="64" ht="11.25">
      <c r="G64" s="18"/>
    </row>
    <row r="65" ht="11.25">
      <c r="G65" s="18"/>
    </row>
    <row r="66" ht="11.25">
      <c r="G66" s="18"/>
    </row>
    <row r="67" ht="11.25">
      <c r="G67" s="18"/>
    </row>
    <row r="68" ht="11.25">
      <c r="G68" s="18"/>
    </row>
    <row r="69" ht="11.25">
      <c r="G69" s="18"/>
    </row>
    <row r="70" ht="11.25">
      <c r="G70" s="18"/>
    </row>
    <row r="71" ht="11.25">
      <c r="G71" s="18"/>
    </row>
    <row r="72" ht="11.25">
      <c r="G72" s="18"/>
    </row>
    <row r="73" ht="11.25">
      <c r="G73" s="18"/>
    </row>
    <row r="74" ht="11.25">
      <c r="G74" s="18"/>
    </row>
    <row r="75" ht="11.25">
      <c r="G75" s="18"/>
    </row>
    <row r="76" ht="11.25">
      <c r="G76" s="18"/>
    </row>
    <row r="77" ht="11.25">
      <c r="G77" s="18"/>
    </row>
    <row r="78" ht="11.25">
      <c r="G78" s="18"/>
    </row>
    <row r="79" ht="11.25">
      <c r="G79" s="18"/>
    </row>
    <row r="80" ht="11.25">
      <c r="G80" s="18"/>
    </row>
    <row r="81" ht="11.25">
      <c r="G81" s="18"/>
    </row>
    <row r="82" ht="11.25">
      <c r="G82" s="18"/>
    </row>
    <row r="83" ht="11.25">
      <c r="G83" s="18"/>
    </row>
    <row r="84" ht="11.25">
      <c r="G84" s="18"/>
    </row>
    <row r="85" ht="11.25">
      <c r="G85" s="18"/>
    </row>
    <row r="86" ht="11.25">
      <c r="G86" s="18"/>
    </row>
    <row r="87" ht="11.25">
      <c r="G87" s="18"/>
    </row>
    <row r="88" ht="11.25">
      <c r="G88" s="18"/>
    </row>
    <row r="89" ht="11.25">
      <c r="G89" s="18"/>
    </row>
    <row r="90" ht="11.25">
      <c r="G90" s="18"/>
    </row>
    <row r="91" ht="11.25">
      <c r="G91" s="18"/>
    </row>
    <row r="92" ht="11.25">
      <c r="G92" s="18"/>
    </row>
    <row r="93" ht="11.25">
      <c r="G93" s="18"/>
    </row>
    <row r="94" ht="11.25">
      <c r="G94" s="18"/>
    </row>
    <row r="95" ht="11.25">
      <c r="G95" s="18"/>
    </row>
    <row r="96" ht="11.25">
      <c r="G96" s="18"/>
    </row>
    <row r="97" ht="11.25">
      <c r="G97" s="18"/>
    </row>
    <row r="98" ht="11.25">
      <c r="G98" s="18"/>
    </row>
    <row r="99" ht="11.25">
      <c r="G99" s="18"/>
    </row>
    <row r="100" ht="11.25">
      <c r="G100" s="18"/>
    </row>
    <row r="101" ht="11.25">
      <c r="G101" s="18"/>
    </row>
    <row r="102" ht="11.25">
      <c r="G102" s="18"/>
    </row>
    <row r="103" ht="11.25">
      <c r="G103" s="18"/>
    </row>
    <row r="104" ht="11.25">
      <c r="G104" s="18"/>
    </row>
    <row r="105" ht="11.25">
      <c r="G105" s="18"/>
    </row>
    <row r="106" ht="11.25">
      <c r="G106" s="18"/>
    </row>
    <row r="107" ht="11.25">
      <c r="G107" s="18"/>
    </row>
    <row r="108" ht="11.25">
      <c r="G108" s="18"/>
    </row>
    <row r="109" ht="11.25">
      <c r="G109" s="18"/>
    </row>
    <row r="110" ht="11.25">
      <c r="G110" s="18"/>
    </row>
    <row r="111" ht="11.25">
      <c r="G111" s="18"/>
    </row>
    <row r="112" ht="11.25">
      <c r="G112" s="18"/>
    </row>
    <row r="113" ht="11.25">
      <c r="G113" s="18"/>
    </row>
    <row r="114" ht="11.25">
      <c r="G114" s="18"/>
    </row>
    <row r="115" ht="11.25">
      <c r="G115" s="18"/>
    </row>
    <row r="116" ht="11.25">
      <c r="G116" s="18"/>
    </row>
    <row r="117" ht="11.25">
      <c r="G117" s="18"/>
    </row>
    <row r="118" ht="11.25">
      <c r="G118" s="18"/>
    </row>
    <row r="119" ht="11.25">
      <c r="G119" s="18"/>
    </row>
    <row r="120" ht="11.25">
      <c r="G120" s="18"/>
    </row>
    <row r="121" ht="11.25">
      <c r="G121" s="18"/>
    </row>
    <row r="122" ht="11.25">
      <c r="G122" s="18"/>
    </row>
    <row r="123" ht="11.25">
      <c r="G123" s="18"/>
    </row>
    <row r="124" ht="11.25">
      <c r="G124" s="18"/>
    </row>
    <row r="125" ht="11.25">
      <c r="G125" s="18"/>
    </row>
    <row r="126" ht="11.25">
      <c r="G126" s="18"/>
    </row>
    <row r="127" ht="11.25">
      <c r="G127" s="18"/>
    </row>
    <row r="128" ht="11.25">
      <c r="G128" s="18"/>
    </row>
    <row r="129" ht="11.25">
      <c r="G129" s="18"/>
    </row>
    <row r="130" ht="11.25">
      <c r="G130" s="18"/>
    </row>
    <row r="131" ht="11.25">
      <c r="G131" s="18"/>
    </row>
    <row r="132" ht="11.25">
      <c r="G132" s="18"/>
    </row>
    <row r="133" ht="11.25">
      <c r="G133" s="18"/>
    </row>
    <row r="134" ht="11.25">
      <c r="G134" s="18"/>
    </row>
    <row r="135" ht="11.25">
      <c r="G135" s="18"/>
    </row>
    <row r="136" ht="11.25">
      <c r="G136" s="18"/>
    </row>
    <row r="137" ht="11.25">
      <c r="G137" s="18"/>
    </row>
    <row r="138" ht="11.25">
      <c r="G138" s="18"/>
    </row>
    <row r="139" ht="11.25">
      <c r="G139" s="18"/>
    </row>
    <row r="140" ht="11.25">
      <c r="G140" s="18"/>
    </row>
    <row r="141" ht="11.25">
      <c r="G141" s="18"/>
    </row>
    <row r="142" ht="11.25">
      <c r="G142" s="18"/>
    </row>
    <row r="143" ht="11.25">
      <c r="G143" s="18"/>
    </row>
    <row r="144" ht="11.25">
      <c r="G144" s="18"/>
    </row>
    <row r="145" ht="11.25">
      <c r="G145" s="18"/>
    </row>
    <row r="146" ht="11.25">
      <c r="G146" s="18"/>
    </row>
    <row r="147" ht="11.25">
      <c r="G147" s="18"/>
    </row>
    <row r="148" ht="11.25">
      <c r="G148" s="18"/>
    </row>
    <row r="149" ht="11.25">
      <c r="G149" s="18"/>
    </row>
    <row r="150" ht="11.25">
      <c r="G150" s="18"/>
    </row>
    <row r="151" ht="11.25">
      <c r="G151" s="18"/>
    </row>
    <row r="152" ht="11.25">
      <c r="G152" s="18"/>
    </row>
    <row r="153" ht="11.25">
      <c r="G153" s="18"/>
    </row>
    <row r="154" ht="11.25">
      <c r="G154" s="18"/>
    </row>
    <row r="155" ht="11.25">
      <c r="G155" s="18"/>
    </row>
    <row r="156" ht="11.25">
      <c r="G156" s="18"/>
    </row>
    <row r="157" ht="11.25">
      <c r="G157" s="18"/>
    </row>
    <row r="158" ht="11.25">
      <c r="G158" s="18"/>
    </row>
    <row r="159" ht="11.25">
      <c r="G159" s="18"/>
    </row>
    <row r="160" ht="11.25">
      <c r="G160" s="18"/>
    </row>
    <row r="161" ht="11.25">
      <c r="G161" s="18"/>
    </row>
    <row r="162" ht="11.25">
      <c r="G162" s="18"/>
    </row>
    <row r="163" ht="11.25">
      <c r="G163" s="18"/>
    </row>
    <row r="164" ht="11.25">
      <c r="G164" s="18"/>
    </row>
    <row r="165" ht="11.25">
      <c r="G165" s="18"/>
    </row>
    <row r="166" ht="11.25">
      <c r="G166" s="18"/>
    </row>
    <row r="167" ht="11.25">
      <c r="G167" s="18"/>
    </row>
    <row r="168" ht="11.25">
      <c r="G168" s="18"/>
    </row>
    <row r="169" ht="11.25">
      <c r="G169" s="18"/>
    </row>
    <row r="170" ht="11.25">
      <c r="G170" s="18"/>
    </row>
    <row r="171" ht="11.25">
      <c r="G171" s="18"/>
    </row>
    <row r="172" ht="11.25">
      <c r="G172" s="18"/>
    </row>
    <row r="173" ht="11.25">
      <c r="G173" s="18"/>
    </row>
    <row r="174" ht="11.25">
      <c r="G174" s="18"/>
    </row>
    <row r="175" ht="11.25">
      <c r="G175" s="18"/>
    </row>
    <row r="176" ht="11.25">
      <c r="G176" s="18"/>
    </row>
    <row r="177" ht="11.25">
      <c r="G177" s="18"/>
    </row>
    <row r="178" ht="11.25">
      <c r="G178" s="18"/>
    </row>
    <row r="179" ht="11.25">
      <c r="G179" s="18"/>
    </row>
    <row r="180" ht="11.25">
      <c r="G180" s="18"/>
    </row>
    <row r="181" ht="11.25">
      <c r="G181" s="18"/>
    </row>
    <row r="182" ht="11.25">
      <c r="G182" s="18"/>
    </row>
    <row r="183" ht="11.25">
      <c r="G183" s="18"/>
    </row>
    <row r="184" ht="11.25">
      <c r="G184" s="18"/>
    </row>
    <row r="185" ht="11.25">
      <c r="G185" s="18"/>
    </row>
    <row r="186" ht="11.25">
      <c r="G186" s="18"/>
    </row>
    <row r="187" ht="11.25">
      <c r="G187" s="18"/>
    </row>
    <row r="188" ht="11.25">
      <c r="G188" s="18"/>
    </row>
    <row r="189" ht="11.25">
      <c r="G189" s="18"/>
    </row>
    <row r="190" ht="11.25">
      <c r="G190" s="18"/>
    </row>
    <row r="191" ht="11.25">
      <c r="G191" s="18"/>
    </row>
    <row r="192" ht="11.25">
      <c r="G192" s="18"/>
    </row>
    <row r="193" ht="11.25">
      <c r="G193" s="18"/>
    </row>
    <row r="194" ht="11.25">
      <c r="G194" s="18"/>
    </row>
    <row r="195" ht="11.25">
      <c r="G195" s="18"/>
    </row>
    <row r="196" ht="11.25">
      <c r="G196" s="18"/>
    </row>
    <row r="197" ht="11.25">
      <c r="G197" s="18"/>
    </row>
    <row r="198" ht="11.25">
      <c r="G198" s="18"/>
    </row>
    <row r="199" ht="11.25">
      <c r="G199" s="18"/>
    </row>
    <row r="200" ht="11.25">
      <c r="G200" s="18"/>
    </row>
    <row r="201" ht="11.25">
      <c r="G201" s="18"/>
    </row>
    <row r="202" ht="11.25">
      <c r="G202" s="18"/>
    </row>
    <row r="203" ht="11.25">
      <c r="G203" s="18"/>
    </row>
    <row r="204" ht="11.25">
      <c r="G204" s="18"/>
    </row>
    <row r="205" ht="11.25">
      <c r="G205" s="18"/>
    </row>
    <row r="206" ht="11.25">
      <c r="G206" s="18"/>
    </row>
    <row r="207" ht="11.25">
      <c r="G207" s="18"/>
    </row>
    <row r="208" ht="11.25">
      <c r="G208" s="18"/>
    </row>
    <row r="209" ht="11.25">
      <c r="G209" s="18"/>
    </row>
    <row r="210" ht="11.25">
      <c r="G210" s="18"/>
    </row>
    <row r="211" ht="11.25">
      <c r="G211" s="18"/>
    </row>
    <row r="212" ht="11.25">
      <c r="G212" s="18"/>
    </row>
    <row r="213" ht="11.25">
      <c r="G213" s="18"/>
    </row>
    <row r="214" ht="11.25">
      <c r="G214" s="18"/>
    </row>
    <row r="215" ht="11.25">
      <c r="G215" s="18"/>
    </row>
    <row r="216" ht="11.25">
      <c r="G216" s="18"/>
    </row>
    <row r="217" ht="11.25">
      <c r="G217" s="18"/>
    </row>
    <row r="218" ht="11.25">
      <c r="G218" s="18"/>
    </row>
    <row r="219" ht="11.25">
      <c r="G219" s="18"/>
    </row>
    <row r="220" ht="11.25">
      <c r="G220" s="18"/>
    </row>
    <row r="221" ht="11.25">
      <c r="G221" s="18"/>
    </row>
    <row r="222" ht="11.25">
      <c r="G222" s="18"/>
    </row>
    <row r="223" ht="11.25">
      <c r="G223" s="18"/>
    </row>
    <row r="224" ht="11.25">
      <c r="G224" s="18"/>
    </row>
    <row r="225" ht="11.25">
      <c r="G225" s="18"/>
    </row>
    <row r="226" ht="11.25">
      <c r="G226" s="18"/>
    </row>
    <row r="227" ht="11.25">
      <c r="G227" s="18"/>
    </row>
    <row r="228" ht="11.25">
      <c r="G228" s="18"/>
    </row>
    <row r="229" ht="11.25">
      <c r="G229" s="18"/>
    </row>
    <row r="230" ht="11.25">
      <c r="G230" s="18"/>
    </row>
    <row r="231" ht="11.25">
      <c r="G231" s="18"/>
    </row>
    <row r="232" ht="11.25">
      <c r="G232" s="18"/>
    </row>
    <row r="233" ht="11.25">
      <c r="G233" s="18"/>
    </row>
    <row r="234" ht="11.25">
      <c r="G234" s="18"/>
    </row>
    <row r="235" ht="11.25">
      <c r="G235" s="18"/>
    </row>
    <row r="236" ht="11.25">
      <c r="G236" s="18"/>
    </row>
    <row r="237" ht="11.25">
      <c r="G237" s="18"/>
    </row>
    <row r="238" ht="11.25">
      <c r="G238" s="18"/>
    </row>
    <row r="239" ht="11.25">
      <c r="G239" s="18"/>
    </row>
    <row r="240" ht="11.25">
      <c r="G240" s="18"/>
    </row>
    <row r="241" ht="11.25">
      <c r="G241" s="18"/>
    </row>
    <row r="242" ht="11.25">
      <c r="G242" s="18"/>
    </row>
    <row r="243" ht="11.25">
      <c r="G243" s="18"/>
    </row>
    <row r="244" ht="11.25">
      <c r="G244" s="18"/>
    </row>
    <row r="245" ht="11.25">
      <c r="G245" s="18"/>
    </row>
    <row r="246" ht="11.25">
      <c r="G246" s="18"/>
    </row>
    <row r="247" ht="11.25">
      <c r="G247" s="18"/>
    </row>
    <row r="248" ht="11.25">
      <c r="G248" s="18"/>
    </row>
    <row r="249" ht="11.25">
      <c r="G249" s="18"/>
    </row>
    <row r="250" ht="11.25">
      <c r="G250" s="18"/>
    </row>
    <row r="251" ht="11.25">
      <c r="G251" s="18"/>
    </row>
    <row r="252" ht="11.25">
      <c r="G252" s="18"/>
    </row>
    <row r="253" ht="11.25">
      <c r="G253" s="18"/>
    </row>
    <row r="254" ht="11.25">
      <c r="G254" s="18"/>
    </row>
    <row r="255" ht="11.25">
      <c r="G255" s="18"/>
    </row>
    <row r="256" ht="11.25">
      <c r="G256" s="18"/>
    </row>
    <row r="257" ht="11.25">
      <c r="G257" s="18"/>
    </row>
    <row r="258" ht="11.25">
      <c r="G258" s="18"/>
    </row>
    <row r="259" ht="11.25">
      <c r="G259" s="18"/>
    </row>
    <row r="260" ht="11.25">
      <c r="G260" s="18"/>
    </row>
    <row r="261" ht="11.25">
      <c r="G261" s="18"/>
    </row>
    <row r="262" ht="11.25">
      <c r="G262" s="18"/>
    </row>
    <row r="263" ht="11.25">
      <c r="G263" s="18"/>
    </row>
    <row r="264" ht="11.25">
      <c r="G264" s="18"/>
    </row>
    <row r="265" ht="11.25">
      <c r="G265" s="18"/>
    </row>
    <row r="266" ht="11.25">
      <c r="G266" s="18"/>
    </row>
    <row r="267" ht="11.25">
      <c r="G267" s="18"/>
    </row>
    <row r="268" ht="11.25">
      <c r="G268" s="18"/>
    </row>
    <row r="269" ht="11.25">
      <c r="G269" s="18"/>
    </row>
    <row r="270" ht="11.25">
      <c r="G270" s="18"/>
    </row>
    <row r="271" ht="11.25">
      <c r="G271" s="18"/>
    </row>
    <row r="272" ht="11.25">
      <c r="G272" s="18"/>
    </row>
    <row r="273" ht="11.25">
      <c r="G273" s="18"/>
    </row>
    <row r="274" ht="11.25">
      <c r="G274" s="18"/>
    </row>
    <row r="275" ht="11.25">
      <c r="G275" s="18"/>
    </row>
    <row r="276" ht="11.25">
      <c r="G276" s="18"/>
    </row>
    <row r="277" ht="11.25">
      <c r="G277" s="18"/>
    </row>
    <row r="278" ht="11.25">
      <c r="G278" s="18"/>
    </row>
    <row r="279" ht="11.25">
      <c r="G279" s="18"/>
    </row>
    <row r="280" ht="11.25">
      <c r="G280" s="18"/>
    </row>
    <row r="281" ht="11.25">
      <c r="G281" s="18"/>
    </row>
    <row r="282" ht="11.25">
      <c r="G282" s="18"/>
    </row>
    <row r="283" ht="11.25">
      <c r="G283" s="18"/>
    </row>
    <row r="284" ht="11.25">
      <c r="G284" s="18"/>
    </row>
    <row r="285" ht="11.25">
      <c r="G285" s="18"/>
    </row>
    <row r="286" ht="11.25">
      <c r="G286" s="18"/>
    </row>
    <row r="287" ht="11.25">
      <c r="G287" s="18"/>
    </row>
    <row r="288" ht="11.25">
      <c r="G288" s="18"/>
    </row>
    <row r="289" ht="11.25">
      <c r="G289" s="18"/>
    </row>
    <row r="290" ht="11.25">
      <c r="G290" s="18"/>
    </row>
    <row r="291" ht="11.25">
      <c r="G291" s="18"/>
    </row>
    <row r="292" ht="11.25">
      <c r="G292" s="18"/>
    </row>
    <row r="293" ht="11.25">
      <c r="G293" s="18"/>
    </row>
    <row r="294" ht="11.25">
      <c r="G294" s="18"/>
    </row>
    <row r="295" ht="11.25">
      <c r="G295" s="18"/>
    </row>
    <row r="296" ht="11.25">
      <c r="G296" s="18"/>
    </row>
    <row r="297" ht="11.25">
      <c r="G297" s="18"/>
    </row>
    <row r="298" ht="11.25">
      <c r="G298" s="18"/>
    </row>
    <row r="299" ht="11.25">
      <c r="G299" s="18"/>
    </row>
    <row r="300" ht="11.25">
      <c r="G300" s="18"/>
    </row>
    <row r="301" ht="11.25">
      <c r="G301" s="18"/>
    </row>
    <row r="302" ht="11.25">
      <c r="G302" s="18"/>
    </row>
    <row r="303" ht="11.25">
      <c r="G303" s="18"/>
    </row>
    <row r="304" ht="11.25">
      <c r="G304" s="18"/>
    </row>
    <row r="305" ht="11.25">
      <c r="G305" s="18"/>
    </row>
    <row r="306" ht="11.25">
      <c r="G306" s="18"/>
    </row>
    <row r="307" ht="11.25">
      <c r="G307" s="18"/>
    </row>
    <row r="308" ht="11.25">
      <c r="G308" s="18"/>
    </row>
    <row r="309" ht="11.25">
      <c r="G309" s="18"/>
    </row>
    <row r="310" ht="11.25">
      <c r="G310" s="18"/>
    </row>
    <row r="311" ht="11.25">
      <c r="G311" s="18"/>
    </row>
    <row r="312" ht="11.25">
      <c r="G312" s="18"/>
    </row>
    <row r="313" ht="11.25">
      <c r="G313" s="18"/>
    </row>
    <row r="314" ht="11.25">
      <c r="G314" s="18"/>
    </row>
    <row r="315" ht="11.25">
      <c r="G315" s="18"/>
    </row>
    <row r="316" ht="11.25">
      <c r="G316" s="18"/>
    </row>
    <row r="317" ht="11.25">
      <c r="G317" s="18"/>
    </row>
    <row r="318" ht="11.25">
      <c r="G318" s="18"/>
    </row>
    <row r="319" ht="11.25">
      <c r="G319" s="18"/>
    </row>
    <row r="320" ht="11.25">
      <c r="G320" s="18"/>
    </row>
    <row r="321" ht="11.25">
      <c r="G321" s="18"/>
    </row>
    <row r="322" ht="11.25">
      <c r="G322" s="18"/>
    </row>
    <row r="323" ht="11.25">
      <c r="G323" s="18"/>
    </row>
    <row r="324" ht="11.25">
      <c r="G324" s="18"/>
    </row>
    <row r="325" ht="11.25">
      <c r="G325" s="18"/>
    </row>
    <row r="326" ht="11.25">
      <c r="G326" s="18"/>
    </row>
    <row r="327" ht="11.25">
      <c r="G327" s="18"/>
    </row>
    <row r="328" ht="11.25">
      <c r="G328" s="18"/>
    </row>
    <row r="329" ht="11.25">
      <c r="G329" s="18"/>
    </row>
    <row r="330" ht="11.25">
      <c r="G330" s="18"/>
    </row>
    <row r="331" ht="11.25">
      <c r="G331" s="18"/>
    </row>
    <row r="332" ht="11.25">
      <c r="G332" s="18"/>
    </row>
    <row r="333" ht="11.25">
      <c r="G333" s="18"/>
    </row>
    <row r="334" ht="11.25">
      <c r="G334" s="18"/>
    </row>
    <row r="335" ht="11.25">
      <c r="G335" s="18"/>
    </row>
    <row r="336" ht="11.25">
      <c r="G336" s="18"/>
    </row>
    <row r="337" ht="11.25">
      <c r="G337" s="18"/>
    </row>
    <row r="338" ht="11.25">
      <c r="G338" s="18"/>
    </row>
    <row r="339" ht="11.25">
      <c r="G339" s="18"/>
    </row>
    <row r="340" ht="11.25">
      <c r="G340" s="18"/>
    </row>
    <row r="341" ht="11.25">
      <c r="G341" s="18"/>
    </row>
    <row r="342" ht="11.25">
      <c r="G342" s="18"/>
    </row>
    <row r="343" ht="11.25">
      <c r="G343" s="18"/>
    </row>
    <row r="344" ht="11.25">
      <c r="G344" s="18"/>
    </row>
    <row r="345" ht="11.25">
      <c r="G345" s="18"/>
    </row>
    <row r="346" ht="11.25">
      <c r="G346" s="18"/>
    </row>
    <row r="347" ht="11.25">
      <c r="G347" s="18"/>
    </row>
    <row r="348" ht="11.25">
      <c r="G348" s="18"/>
    </row>
    <row r="349" ht="11.25">
      <c r="G349" s="18"/>
    </row>
    <row r="350" ht="11.25">
      <c r="G350" s="18"/>
    </row>
    <row r="351" ht="11.25">
      <c r="G351" s="18"/>
    </row>
    <row r="352" ht="11.25">
      <c r="G352" s="18"/>
    </row>
    <row r="353" ht="11.25">
      <c r="G353" s="18"/>
    </row>
    <row r="354" ht="11.25">
      <c r="G354" s="18"/>
    </row>
    <row r="355" ht="11.25">
      <c r="G355" s="18"/>
    </row>
    <row r="356" ht="11.25">
      <c r="G356" s="18"/>
    </row>
    <row r="357" ht="11.25">
      <c r="G357" s="18"/>
    </row>
    <row r="358" ht="11.25">
      <c r="G358" s="18"/>
    </row>
    <row r="359" ht="11.25">
      <c r="G359" s="18"/>
    </row>
    <row r="360" ht="11.25">
      <c r="G360" s="18"/>
    </row>
    <row r="361" ht="11.25">
      <c r="G361" s="18"/>
    </row>
    <row r="362" ht="11.25">
      <c r="G362" s="18"/>
    </row>
    <row r="363" ht="11.25">
      <c r="G363" s="18"/>
    </row>
    <row r="364" ht="11.25">
      <c r="G364" s="18"/>
    </row>
    <row r="365" ht="11.25">
      <c r="G365" s="18"/>
    </row>
    <row r="366" ht="11.25">
      <c r="G366" s="18"/>
    </row>
    <row r="367" ht="11.25">
      <c r="G367" s="18"/>
    </row>
    <row r="368" ht="11.25">
      <c r="G368" s="18"/>
    </row>
    <row r="369" ht="11.25">
      <c r="G369" s="18"/>
    </row>
    <row r="370" ht="11.25">
      <c r="G370" s="18"/>
    </row>
    <row r="371" ht="11.25">
      <c r="G371" s="18"/>
    </row>
    <row r="372" ht="11.25">
      <c r="G372" s="18"/>
    </row>
    <row r="373" ht="11.25">
      <c r="G373" s="18"/>
    </row>
    <row r="374" ht="11.25">
      <c r="G374" s="18"/>
    </row>
    <row r="375" ht="11.25">
      <c r="G375" s="18"/>
    </row>
    <row r="376" ht="11.25">
      <c r="G376" s="18"/>
    </row>
    <row r="377" ht="11.25">
      <c r="G377" s="18"/>
    </row>
    <row r="378" ht="11.25">
      <c r="G378" s="18"/>
    </row>
    <row r="379" ht="11.25">
      <c r="G379" s="18"/>
    </row>
    <row r="380" ht="11.25">
      <c r="G380" s="18"/>
    </row>
    <row r="381" ht="11.25">
      <c r="G381" s="18"/>
    </row>
    <row r="382" ht="11.25">
      <c r="G382" s="18"/>
    </row>
    <row r="383" ht="11.25">
      <c r="G383" s="18"/>
    </row>
    <row r="384" ht="11.25">
      <c r="G384" s="18"/>
    </row>
    <row r="385" ht="11.25">
      <c r="G385" s="18"/>
    </row>
    <row r="386" ht="11.25">
      <c r="G386" s="18"/>
    </row>
    <row r="387" ht="11.25">
      <c r="G387" s="18"/>
    </row>
    <row r="388" ht="11.25">
      <c r="G388" s="18"/>
    </row>
    <row r="389" ht="11.25">
      <c r="G389" s="18"/>
    </row>
    <row r="390" ht="11.25">
      <c r="G390" s="18"/>
    </row>
    <row r="391" ht="11.25">
      <c r="G391" s="18"/>
    </row>
    <row r="392" ht="11.25">
      <c r="G392" s="18"/>
    </row>
    <row r="393" ht="11.25">
      <c r="G393" s="18"/>
    </row>
    <row r="394" ht="11.25">
      <c r="G394" s="18"/>
    </row>
    <row r="395" ht="11.25">
      <c r="G395" s="18"/>
    </row>
    <row r="396" ht="11.25">
      <c r="G396" s="18"/>
    </row>
    <row r="397" ht="11.25">
      <c r="G397" s="18"/>
    </row>
    <row r="398" ht="11.25">
      <c r="G398" s="18"/>
    </row>
    <row r="399" ht="11.25">
      <c r="G399" s="18"/>
    </row>
    <row r="400" ht="11.25">
      <c r="G400" s="18"/>
    </row>
    <row r="401" ht="11.25">
      <c r="G401" s="18"/>
    </row>
    <row r="402" ht="11.25">
      <c r="G402" s="18"/>
    </row>
    <row r="403" ht="11.25">
      <c r="G403" s="18"/>
    </row>
    <row r="404" ht="11.25">
      <c r="G404" s="18"/>
    </row>
    <row r="405" ht="11.25">
      <c r="G405" s="18"/>
    </row>
    <row r="406" ht="11.25">
      <c r="G406" s="18"/>
    </row>
    <row r="407" ht="11.25">
      <c r="G407" s="18"/>
    </row>
    <row r="408" ht="11.25">
      <c r="G408" s="18"/>
    </row>
    <row r="409" ht="11.25">
      <c r="G409" s="18"/>
    </row>
    <row r="410" ht="11.25">
      <c r="G410" s="18"/>
    </row>
    <row r="411" ht="11.25">
      <c r="G411" s="18"/>
    </row>
    <row r="412" ht="11.25">
      <c r="G412" s="18"/>
    </row>
    <row r="413" ht="11.25">
      <c r="G413" s="18"/>
    </row>
    <row r="414" ht="11.25">
      <c r="G414" s="18"/>
    </row>
    <row r="415" ht="11.25">
      <c r="G415" s="18"/>
    </row>
    <row r="416" ht="11.25">
      <c r="G416" s="18"/>
    </row>
    <row r="417" ht="11.25">
      <c r="G417" s="18"/>
    </row>
    <row r="418" ht="11.25">
      <c r="G418" s="18"/>
    </row>
    <row r="419" ht="11.25">
      <c r="G419" s="18"/>
    </row>
    <row r="420" ht="11.25">
      <c r="G420" s="18"/>
    </row>
    <row r="421" ht="11.25">
      <c r="G421" s="18"/>
    </row>
    <row r="422" ht="11.25">
      <c r="G422" s="18"/>
    </row>
    <row r="423" ht="11.25">
      <c r="G423" s="18"/>
    </row>
    <row r="424" ht="11.25">
      <c r="G424" s="18"/>
    </row>
    <row r="425" ht="11.25">
      <c r="G425" s="18"/>
    </row>
    <row r="426" ht="11.25">
      <c r="G426" s="18"/>
    </row>
    <row r="427" ht="11.25">
      <c r="G427" s="18"/>
    </row>
    <row r="428" ht="11.25">
      <c r="G428" s="18"/>
    </row>
    <row r="429" ht="11.25">
      <c r="G429" s="18"/>
    </row>
    <row r="430" ht="11.25">
      <c r="G430" s="18"/>
    </row>
    <row r="431" ht="11.25">
      <c r="G431" s="18"/>
    </row>
    <row r="432" ht="11.25">
      <c r="G432" s="18"/>
    </row>
    <row r="433" ht="11.25">
      <c r="G433" s="18"/>
    </row>
    <row r="434" ht="11.25">
      <c r="G434" s="18"/>
    </row>
    <row r="435" ht="11.25">
      <c r="G435" s="18"/>
    </row>
    <row r="436" ht="11.25">
      <c r="G436" s="18"/>
    </row>
    <row r="437" ht="11.25">
      <c r="G437" s="18"/>
    </row>
    <row r="438" ht="11.25">
      <c r="G438" s="18"/>
    </row>
    <row r="439" ht="11.25">
      <c r="G439" s="18"/>
    </row>
    <row r="440" ht="11.25">
      <c r="G440" s="18"/>
    </row>
    <row r="441" ht="11.25">
      <c r="G441" s="18"/>
    </row>
    <row r="442" ht="11.25">
      <c r="G442" s="18"/>
    </row>
    <row r="443" ht="11.25">
      <c r="G443" s="18"/>
    </row>
    <row r="444" ht="11.25">
      <c r="G444" s="18"/>
    </row>
    <row r="445" ht="11.25">
      <c r="G445" s="18"/>
    </row>
    <row r="446" ht="11.25">
      <c r="G446" s="18"/>
    </row>
    <row r="447" ht="11.25">
      <c r="G447" s="18"/>
    </row>
    <row r="448" ht="11.25">
      <c r="G448" s="18"/>
    </row>
    <row r="449" ht="11.25">
      <c r="G449" s="18"/>
    </row>
    <row r="450" ht="11.25">
      <c r="G450" s="18"/>
    </row>
    <row r="451" ht="11.25">
      <c r="G451" s="18"/>
    </row>
    <row r="452" ht="11.25">
      <c r="G452" s="18"/>
    </row>
    <row r="453" ht="11.25">
      <c r="G453" s="18"/>
    </row>
    <row r="454" ht="11.25">
      <c r="G454" s="18"/>
    </row>
    <row r="455" ht="11.25">
      <c r="G455" s="18"/>
    </row>
    <row r="456" ht="11.25">
      <c r="G456" s="18"/>
    </row>
    <row r="457" ht="11.25">
      <c r="G457" s="18"/>
    </row>
    <row r="458" ht="11.25">
      <c r="G458" s="18"/>
    </row>
    <row r="459" ht="11.25">
      <c r="G459" s="18"/>
    </row>
    <row r="460" ht="11.25">
      <c r="G460" s="18"/>
    </row>
    <row r="461" ht="11.25">
      <c r="G461" s="18"/>
    </row>
    <row r="462" ht="11.25">
      <c r="G462" s="18"/>
    </row>
    <row r="463" ht="11.25">
      <c r="G463" s="18"/>
    </row>
    <row r="464" ht="11.25">
      <c r="G464" s="18"/>
    </row>
    <row r="465" ht="11.25">
      <c r="G465" s="18"/>
    </row>
    <row r="466" ht="11.25">
      <c r="G466" s="18"/>
    </row>
    <row r="467" ht="11.25">
      <c r="G467" s="18"/>
    </row>
    <row r="468" ht="11.25">
      <c r="G468" s="18"/>
    </row>
    <row r="469" ht="11.25">
      <c r="G469" s="18"/>
    </row>
    <row r="470" ht="11.25">
      <c r="G470" s="18"/>
    </row>
    <row r="471" ht="11.25">
      <c r="G471" s="18"/>
    </row>
    <row r="472" ht="11.25">
      <c r="G472" s="18"/>
    </row>
    <row r="473" ht="11.25">
      <c r="G473" s="18"/>
    </row>
    <row r="474" ht="11.25">
      <c r="G474" s="18"/>
    </row>
    <row r="475" ht="11.25">
      <c r="G475" s="18"/>
    </row>
    <row r="476" ht="11.25">
      <c r="G476" s="18"/>
    </row>
    <row r="477" ht="11.25">
      <c r="G477" s="18"/>
    </row>
    <row r="478" ht="11.25">
      <c r="G478" s="18"/>
    </row>
    <row r="479" ht="11.25">
      <c r="G479" s="18"/>
    </row>
    <row r="480" ht="11.25">
      <c r="G480" s="18"/>
    </row>
    <row r="481" ht="11.25">
      <c r="G481" s="18"/>
    </row>
    <row r="482" ht="11.25">
      <c r="G482" s="18"/>
    </row>
    <row r="483" ht="11.25">
      <c r="G483" s="18"/>
    </row>
    <row r="484" ht="11.25">
      <c r="G484" s="18"/>
    </row>
    <row r="485" ht="11.25">
      <c r="G485" s="18"/>
    </row>
    <row r="486" ht="11.25">
      <c r="G486" s="18"/>
    </row>
    <row r="487" ht="11.25">
      <c r="G487" s="18"/>
    </row>
    <row r="488" ht="11.25">
      <c r="G488" s="18"/>
    </row>
    <row r="489" ht="11.25">
      <c r="G489" s="18"/>
    </row>
    <row r="490" ht="11.25">
      <c r="G490" s="18"/>
    </row>
    <row r="491" ht="11.25">
      <c r="G491" s="18"/>
    </row>
    <row r="492" ht="11.25">
      <c r="G492" s="18"/>
    </row>
    <row r="493" ht="11.25">
      <c r="G493" s="18"/>
    </row>
    <row r="494" ht="11.25">
      <c r="G494" s="18"/>
    </row>
    <row r="495" ht="11.25">
      <c r="G495" s="18"/>
    </row>
    <row r="496" ht="11.25">
      <c r="G496" s="18"/>
    </row>
    <row r="497" ht="11.25">
      <c r="G497" s="18"/>
    </row>
    <row r="498" ht="11.25">
      <c r="G498" s="18"/>
    </row>
    <row r="499" ht="11.25">
      <c r="G499" s="18"/>
    </row>
    <row r="500" ht="11.25">
      <c r="G500" s="18"/>
    </row>
    <row r="501" ht="11.25">
      <c r="G501" s="18"/>
    </row>
    <row r="502" ht="11.25">
      <c r="G502" s="18"/>
    </row>
    <row r="503" ht="11.25">
      <c r="G503" s="18"/>
    </row>
    <row r="504" ht="11.25">
      <c r="G504" s="18"/>
    </row>
    <row r="505" ht="11.25">
      <c r="G505" s="18"/>
    </row>
    <row r="506" ht="11.25">
      <c r="G506" s="18"/>
    </row>
    <row r="507" ht="11.25">
      <c r="G507" s="18"/>
    </row>
    <row r="508" ht="11.25">
      <c r="G508" s="18"/>
    </row>
    <row r="509" ht="11.25">
      <c r="G509" s="18"/>
    </row>
    <row r="510" ht="11.25">
      <c r="G510" s="18"/>
    </row>
    <row r="511" ht="11.25">
      <c r="G511" s="18"/>
    </row>
    <row r="512" ht="11.25">
      <c r="G512" s="18"/>
    </row>
    <row r="513" ht="11.25">
      <c r="G513" s="18"/>
    </row>
    <row r="514" ht="11.25">
      <c r="G514" s="18"/>
    </row>
    <row r="515" ht="11.25">
      <c r="G515" s="18"/>
    </row>
    <row r="516" ht="11.25">
      <c r="G516" s="18"/>
    </row>
    <row r="517" ht="11.25">
      <c r="G517" s="18"/>
    </row>
    <row r="518" ht="11.25">
      <c r="G518" s="18"/>
    </row>
    <row r="519" ht="11.25">
      <c r="G519" s="18"/>
    </row>
    <row r="520" ht="11.25">
      <c r="G520" s="18"/>
    </row>
    <row r="521" ht="11.25">
      <c r="G521" s="18"/>
    </row>
    <row r="522" ht="11.25">
      <c r="G522" s="18"/>
    </row>
    <row r="523" ht="11.25">
      <c r="G523" s="18"/>
    </row>
    <row r="524" ht="11.25">
      <c r="G524" s="18"/>
    </row>
    <row r="525" ht="11.25">
      <c r="G525" s="18"/>
    </row>
    <row r="526" ht="11.25">
      <c r="G526" s="18"/>
    </row>
    <row r="527" ht="11.25">
      <c r="G527" s="18"/>
    </row>
    <row r="528" ht="11.25">
      <c r="G528" s="18"/>
    </row>
    <row r="529" ht="11.25">
      <c r="G529" s="18"/>
    </row>
    <row r="530" ht="11.25">
      <c r="G530" s="18"/>
    </row>
    <row r="531" ht="11.25">
      <c r="G531" s="18"/>
    </row>
    <row r="532" ht="11.25">
      <c r="G532" s="18"/>
    </row>
    <row r="533" ht="11.25">
      <c r="G533" s="18"/>
    </row>
    <row r="534" ht="11.25">
      <c r="G534" s="18"/>
    </row>
    <row r="535" ht="11.25">
      <c r="G535" s="18"/>
    </row>
    <row r="536" ht="11.25">
      <c r="G536" s="18"/>
    </row>
    <row r="537" ht="11.25">
      <c r="G537" s="18"/>
    </row>
    <row r="538" ht="11.25">
      <c r="G538" s="18"/>
    </row>
    <row r="539" ht="11.25">
      <c r="G539" s="18"/>
    </row>
    <row r="540" ht="11.25">
      <c r="G540" s="18"/>
    </row>
    <row r="541" ht="11.25">
      <c r="G541" s="18"/>
    </row>
    <row r="542" ht="11.25">
      <c r="G542" s="18"/>
    </row>
    <row r="543" ht="11.25">
      <c r="G543" s="18"/>
    </row>
    <row r="544" ht="11.25">
      <c r="G544" s="18"/>
    </row>
    <row r="545" ht="11.25">
      <c r="G545" s="18"/>
    </row>
    <row r="546" ht="11.25">
      <c r="G546" s="18"/>
    </row>
    <row r="547" ht="11.25">
      <c r="G547" s="18"/>
    </row>
    <row r="548" ht="11.25">
      <c r="G548" s="18"/>
    </row>
    <row r="549" ht="11.25">
      <c r="G549" s="18"/>
    </row>
    <row r="550" ht="11.25">
      <c r="G550" s="18"/>
    </row>
    <row r="551" ht="11.25">
      <c r="G551" s="18"/>
    </row>
    <row r="552" ht="11.25">
      <c r="G552" s="18"/>
    </row>
    <row r="553" ht="11.25">
      <c r="G553" s="18"/>
    </row>
    <row r="554" ht="11.25">
      <c r="G554" s="18"/>
    </row>
    <row r="555" ht="11.25">
      <c r="G555" s="18"/>
    </row>
    <row r="556" ht="11.25">
      <c r="G556" s="18"/>
    </row>
    <row r="557" ht="11.25">
      <c r="G557" s="18"/>
    </row>
    <row r="558" ht="11.25">
      <c r="G558" s="18"/>
    </row>
    <row r="559" ht="11.25">
      <c r="G559" s="18"/>
    </row>
    <row r="560" ht="11.25">
      <c r="G560" s="18"/>
    </row>
    <row r="561" ht="11.25">
      <c r="G561" s="18"/>
    </row>
    <row r="562" ht="11.25">
      <c r="G562" s="18"/>
    </row>
    <row r="563" ht="11.25">
      <c r="G563" s="18"/>
    </row>
    <row r="564" ht="11.25">
      <c r="G564" s="18"/>
    </row>
    <row r="565" ht="11.25">
      <c r="G565" s="18"/>
    </row>
    <row r="566" ht="11.25">
      <c r="G566" s="18"/>
    </row>
    <row r="567" ht="11.25">
      <c r="G567" s="18"/>
    </row>
    <row r="568" ht="11.25">
      <c r="G568" s="18"/>
    </row>
    <row r="569" ht="11.25">
      <c r="G569" s="18"/>
    </row>
    <row r="570" ht="11.25">
      <c r="G570" s="18"/>
    </row>
    <row r="571" ht="11.25">
      <c r="G571" s="18"/>
    </row>
    <row r="572" ht="11.25">
      <c r="G572" s="18"/>
    </row>
    <row r="573" ht="11.25">
      <c r="G573" s="18"/>
    </row>
    <row r="574" ht="11.25">
      <c r="G574" s="18"/>
    </row>
    <row r="575" ht="11.25">
      <c r="G575" s="18"/>
    </row>
    <row r="576" ht="11.25">
      <c r="G576" s="18"/>
    </row>
    <row r="577" ht="11.25">
      <c r="G577" s="18"/>
    </row>
    <row r="578" ht="11.25">
      <c r="G578" s="18"/>
    </row>
    <row r="579" ht="11.25">
      <c r="G579" s="18"/>
    </row>
    <row r="580" ht="11.25">
      <c r="G580" s="18"/>
    </row>
    <row r="581" ht="11.25">
      <c r="G581" s="18"/>
    </row>
    <row r="582" ht="11.25">
      <c r="G582" s="18"/>
    </row>
    <row r="583" ht="11.25">
      <c r="G583" s="18"/>
    </row>
    <row r="584" ht="11.25">
      <c r="G584" s="18"/>
    </row>
    <row r="585" ht="11.25">
      <c r="G585" s="18"/>
    </row>
    <row r="586" ht="11.25">
      <c r="G586" s="18"/>
    </row>
    <row r="587" ht="11.25">
      <c r="G587" s="18"/>
    </row>
    <row r="588" ht="11.25">
      <c r="G588" s="18"/>
    </row>
    <row r="589" ht="11.25">
      <c r="G589" s="18"/>
    </row>
    <row r="590" ht="11.25">
      <c r="G590" s="18"/>
    </row>
    <row r="591" ht="11.25">
      <c r="G591" s="18"/>
    </row>
    <row r="592" ht="11.25">
      <c r="G592" s="18"/>
    </row>
    <row r="593" ht="11.25">
      <c r="G593" s="18"/>
    </row>
    <row r="594" ht="11.25">
      <c r="G594" s="18"/>
    </row>
    <row r="595" ht="11.25">
      <c r="G595" s="18"/>
    </row>
    <row r="596" ht="11.25">
      <c r="G596" s="18"/>
    </row>
    <row r="597" ht="11.25">
      <c r="G597" s="18"/>
    </row>
    <row r="598" ht="11.25">
      <c r="G598" s="18"/>
    </row>
    <row r="599" ht="11.25">
      <c r="G599" s="18"/>
    </row>
    <row r="600" ht="11.25">
      <c r="G600" s="18"/>
    </row>
    <row r="601" ht="11.25">
      <c r="G601" s="18"/>
    </row>
    <row r="602" ht="11.25">
      <c r="G602" s="18"/>
    </row>
    <row r="603" ht="11.25">
      <c r="G603" s="18"/>
    </row>
    <row r="604" ht="11.25">
      <c r="G604" s="18"/>
    </row>
    <row r="605" ht="11.25">
      <c r="G605" s="18"/>
    </row>
    <row r="606" ht="11.25">
      <c r="G606" s="18"/>
    </row>
    <row r="607" ht="11.25">
      <c r="G607" s="18"/>
    </row>
    <row r="608" ht="11.25">
      <c r="G608" s="18"/>
    </row>
    <row r="609" ht="11.25">
      <c r="G609" s="18"/>
    </row>
    <row r="610" ht="11.25">
      <c r="G610" s="18"/>
    </row>
    <row r="611" ht="11.25">
      <c r="G611" s="18"/>
    </row>
    <row r="612" ht="11.25">
      <c r="G612" s="18"/>
    </row>
    <row r="613" ht="11.25">
      <c r="G613" s="18"/>
    </row>
    <row r="614" ht="11.25">
      <c r="G614" s="18"/>
    </row>
    <row r="615" ht="11.25">
      <c r="G615" s="18"/>
    </row>
    <row r="616" ht="11.25">
      <c r="G616" s="18"/>
    </row>
    <row r="617" ht="11.25">
      <c r="G617" s="18"/>
    </row>
    <row r="618" ht="11.25">
      <c r="G618" s="18"/>
    </row>
    <row r="619" ht="11.25">
      <c r="G619" s="18"/>
    </row>
    <row r="620" ht="11.25">
      <c r="G620" s="18"/>
    </row>
    <row r="621" ht="11.25">
      <c r="G621" s="18"/>
    </row>
    <row r="622" ht="11.25">
      <c r="G622" s="18"/>
    </row>
    <row r="623" ht="11.25">
      <c r="G623" s="18"/>
    </row>
    <row r="624" ht="11.25">
      <c r="G624" s="18"/>
    </row>
    <row r="625" ht="11.25">
      <c r="G625" s="18"/>
    </row>
    <row r="626" ht="11.25">
      <c r="G626" s="18"/>
    </row>
    <row r="627" ht="11.25">
      <c r="G627" s="18"/>
    </row>
    <row r="628" ht="11.25">
      <c r="G628" s="18"/>
    </row>
    <row r="629" ht="11.25">
      <c r="G629" s="18"/>
    </row>
    <row r="630" ht="11.25">
      <c r="G630" s="18"/>
    </row>
    <row r="631" ht="11.25">
      <c r="G631" s="18"/>
    </row>
    <row r="632" ht="11.25">
      <c r="G632" s="18"/>
    </row>
    <row r="633" ht="11.25">
      <c r="G633" s="18"/>
    </row>
    <row r="634" ht="11.25">
      <c r="G634" s="18"/>
    </row>
    <row r="635" ht="11.25">
      <c r="G635" s="18"/>
    </row>
    <row r="636" ht="11.25">
      <c r="G636" s="18"/>
    </row>
    <row r="637" ht="11.25">
      <c r="G637" s="18"/>
    </row>
    <row r="638" ht="11.25">
      <c r="G638" s="18"/>
    </row>
    <row r="639" ht="11.25">
      <c r="G639" s="18"/>
    </row>
    <row r="640" ht="11.25">
      <c r="G640" s="18"/>
    </row>
    <row r="641" ht="11.25">
      <c r="G641" s="18"/>
    </row>
    <row r="642" ht="11.25">
      <c r="G642" s="18"/>
    </row>
    <row r="643" ht="11.25">
      <c r="G643" s="18"/>
    </row>
    <row r="644" ht="11.25">
      <c r="G644" s="18"/>
    </row>
    <row r="645" ht="11.25">
      <c r="G645" s="18"/>
    </row>
    <row r="646" ht="11.25">
      <c r="G646" s="18"/>
    </row>
    <row r="647" ht="11.25">
      <c r="G647" s="18"/>
    </row>
    <row r="648" ht="11.25">
      <c r="G648" s="18"/>
    </row>
    <row r="649" ht="11.25">
      <c r="G649" s="18"/>
    </row>
    <row r="650" ht="11.25">
      <c r="G650" s="18"/>
    </row>
    <row r="651" ht="11.25">
      <c r="G651" s="18"/>
    </row>
    <row r="652" ht="11.25">
      <c r="G652" s="18"/>
    </row>
    <row r="653" ht="11.25">
      <c r="G653" s="18"/>
    </row>
    <row r="654" ht="11.25">
      <c r="G654" s="18"/>
    </row>
    <row r="655" ht="11.25">
      <c r="G655" s="18"/>
    </row>
    <row r="656" ht="11.25">
      <c r="G656" s="18"/>
    </row>
    <row r="657" ht="11.25">
      <c r="G657" s="18"/>
    </row>
    <row r="658" ht="11.25">
      <c r="G658" s="18"/>
    </row>
    <row r="659" ht="11.25">
      <c r="G659" s="18"/>
    </row>
    <row r="660" ht="11.25">
      <c r="G660" s="18"/>
    </row>
    <row r="661" ht="11.25">
      <c r="G661" s="18"/>
    </row>
    <row r="662" ht="11.25">
      <c r="G662" s="18"/>
    </row>
    <row r="663" ht="11.25">
      <c r="G663" s="18"/>
    </row>
    <row r="664" ht="11.25">
      <c r="G664" s="18"/>
    </row>
    <row r="665" ht="11.25">
      <c r="G665" s="18"/>
    </row>
    <row r="666" ht="11.25">
      <c r="G666" s="18"/>
    </row>
    <row r="667" ht="11.25">
      <c r="G667" s="18"/>
    </row>
    <row r="668" ht="11.25">
      <c r="G668" s="18"/>
    </row>
    <row r="669" ht="11.25">
      <c r="G669" s="18"/>
    </row>
    <row r="670" ht="11.25">
      <c r="G670" s="18"/>
    </row>
    <row r="671" ht="11.25">
      <c r="G671" s="18"/>
    </row>
    <row r="672" ht="11.25">
      <c r="G672" s="18"/>
    </row>
    <row r="673" ht="11.25">
      <c r="G673" s="18"/>
    </row>
    <row r="674" ht="11.25">
      <c r="G674" s="18"/>
    </row>
    <row r="675" ht="11.25">
      <c r="G675" s="18"/>
    </row>
    <row r="676" ht="11.25">
      <c r="G676" s="18"/>
    </row>
    <row r="677" ht="11.25">
      <c r="G677" s="18"/>
    </row>
    <row r="678" ht="11.25">
      <c r="G678" s="18"/>
    </row>
    <row r="679" ht="11.25">
      <c r="G679" s="18"/>
    </row>
    <row r="680" ht="11.25">
      <c r="G680" s="18"/>
    </row>
    <row r="681" ht="11.25">
      <c r="G681" s="18"/>
    </row>
    <row r="682" ht="11.25">
      <c r="G682" s="18"/>
    </row>
    <row r="683" ht="11.25">
      <c r="G683" s="18"/>
    </row>
    <row r="684" ht="11.25">
      <c r="G684" s="18"/>
    </row>
    <row r="685" ht="11.25">
      <c r="G685" s="18"/>
    </row>
    <row r="686" ht="11.25">
      <c r="G686" s="18"/>
    </row>
    <row r="687" ht="11.25">
      <c r="G687" s="18"/>
    </row>
    <row r="688" ht="11.25">
      <c r="G688" s="18"/>
    </row>
    <row r="689" ht="11.25">
      <c r="G689" s="18"/>
    </row>
    <row r="690" ht="11.25">
      <c r="G690" s="18"/>
    </row>
    <row r="691" ht="11.25">
      <c r="G691" s="18"/>
    </row>
    <row r="692" ht="11.25">
      <c r="G692" s="18"/>
    </row>
    <row r="693" ht="11.25">
      <c r="G693" s="18"/>
    </row>
    <row r="694" ht="11.25">
      <c r="G694" s="18"/>
    </row>
    <row r="695" ht="11.25">
      <c r="G695" s="18"/>
    </row>
    <row r="696" ht="11.25">
      <c r="G696" s="18"/>
    </row>
    <row r="697" ht="11.25">
      <c r="G697" s="18"/>
    </row>
    <row r="698" ht="11.25">
      <c r="G698" s="18"/>
    </row>
    <row r="699" ht="11.25">
      <c r="G699" s="18"/>
    </row>
    <row r="700" ht="11.25">
      <c r="G700" s="18"/>
    </row>
    <row r="701" ht="11.25">
      <c r="G701" s="18"/>
    </row>
    <row r="702" ht="11.25">
      <c r="G702" s="18"/>
    </row>
    <row r="703" ht="11.25">
      <c r="G703" s="18"/>
    </row>
    <row r="704" ht="11.25">
      <c r="G704" s="18"/>
    </row>
    <row r="705" ht="11.25">
      <c r="G705" s="18"/>
    </row>
    <row r="706" ht="11.25">
      <c r="G706" s="18"/>
    </row>
    <row r="707" ht="11.25">
      <c r="G707" s="18"/>
    </row>
    <row r="708" ht="11.25">
      <c r="G708" s="18"/>
    </row>
    <row r="709" ht="11.25">
      <c r="G709" s="18"/>
    </row>
    <row r="710" ht="11.25">
      <c r="G710" s="18"/>
    </row>
    <row r="711" ht="11.25">
      <c r="G711" s="18"/>
    </row>
    <row r="712" ht="11.25">
      <c r="G712" s="18"/>
    </row>
    <row r="713" ht="11.25">
      <c r="G713" s="18"/>
    </row>
    <row r="714" ht="11.25">
      <c r="G714" s="18"/>
    </row>
    <row r="715" ht="11.25">
      <c r="G715" s="18"/>
    </row>
    <row r="716" ht="11.25">
      <c r="G716" s="18"/>
    </row>
    <row r="717" ht="11.25">
      <c r="G717" s="18"/>
    </row>
    <row r="718" ht="11.25">
      <c r="G718" s="18"/>
    </row>
    <row r="719" ht="11.25">
      <c r="G719" s="18"/>
    </row>
    <row r="720" ht="11.25">
      <c r="G720" s="18"/>
    </row>
    <row r="721" ht="11.25">
      <c r="G721" s="18"/>
    </row>
    <row r="722" ht="11.25">
      <c r="G722" s="18"/>
    </row>
    <row r="723" ht="11.25">
      <c r="G723" s="18"/>
    </row>
    <row r="724" ht="11.25">
      <c r="G724" s="18"/>
    </row>
    <row r="725" ht="11.25">
      <c r="G725" s="18"/>
    </row>
    <row r="726" ht="11.25">
      <c r="G726" s="18"/>
    </row>
    <row r="727" ht="11.25">
      <c r="G727" s="18"/>
    </row>
    <row r="728" ht="11.25">
      <c r="G728" s="18"/>
    </row>
    <row r="729" ht="11.25">
      <c r="G729" s="18"/>
    </row>
    <row r="730" ht="11.25">
      <c r="G730" s="18"/>
    </row>
    <row r="731" ht="11.25">
      <c r="G731" s="18"/>
    </row>
    <row r="732" ht="11.25">
      <c r="G732" s="18"/>
    </row>
    <row r="733" ht="11.25">
      <c r="G733" s="18"/>
    </row>
    <row r="734" ht="11.25">
      <c r="G734" s="18"/>
    </row>
    <row r="735" ht="11.25">
      <c r="G735" s="18"/>
    </row>
    <row r="736" ht="11.25">
      <c r="G736" s="18"/>
    </row>
    <row r="737" ht="11.25">
      <c r="G737" s="18"/>
    </row>
    <row r="738" ht="11.25">
      <c r="G738" s="18"/>
    </row>
    <row r="739" ht="11.25">
      <c r="G739" s="18"/>
    </row>
    <row r="740" ht="11.25">
      <c r="G740" s="18"/>
    </row>
    <row r="741" ht="11.25">
      <c r="G741" s="18"/>
    </row>
    <row r="742" ht="11.25">
      <c r="G742" s="18"/>
    </row>
    <row r="743" ht="11.25">
      <c r="G743" s="18"/>
    </row>
    <row r="744" ht="11.25">
      <c r="G744" s="18"/>
    </row>
    <row r="745" ht="11.25">
      <c r="G745" s="18"/>
    </row>
    <row r="746" ht="11.25">
      <c r="G746" s="18"/>
    </row>
    <row r="747" ht="11.25">
      <c r="G747" s="18"/>
    </row>
    <row r="748" ht="11.25">
      <c r="G748" s="18"/>
    </row>
    <row r="749" ht="11.25">
      <c r="G749" s="18"/>
    </row>
    <row r="750" ht="11.25">
      <c r="G750" s="18"/>
    </row>
    <row r="751" ht="11.25">
      <c r="G751" s="18"/>
    </row>
    <row r="752" ht="11.25">
      <c r="G752" s="18"/>
    </row>
    <row r="753" ht="11.25">
      <c r="G753" s="18"/>
    </row>
    <row r="754" ht="11.25">
      <c r="G754" s="18"/>
    </row>
    <row r="755" ht="11.25">
      <c r="G755" s="18"/>
    </row>
    <row r="756" ht="11.25">
      <c r="G756" s="18"/>
    </row>
    <row r="757" ht="11.25">
      <c r="G757" s="18"/>
    </row>
    <row r="758" ht="11.25">
      <c r="G758" s="18"/>
    </row>
    <row r="759" ht="11.25">
      <c r="G759" s="18"/>
    </row>
    <row r="760" ht="11.25">
      <c r="G760" s="18"/>
    </row>
    <row r="761" ht="11.25">
      <c r="G761" s="18"/>
    </row>
    <row r="762" ht="11.25">
      <c r="G762" s="18"/>
    </row>
    <row r="763" ht="11.25">
      <c r="G763" s="18"/>
    </row>
    <row r="764" ht="11.25">
      <c r="G764" s="18"/>
    </row>
    <row r="765" ht="11.25">
      <c r="G765" s="18"/>
    </row>
    <row r="766" ht="11.25">
      <c r="G766" s="18"/>
    </row>
    <row r="767" ht="11.25">
      <c r="G767" s="18"/>
    </row>
    <row r="768" ht="11.25">
      <c r="G768" s="18"/>
    </row>
    <row r="769" ht="11.25">
      <c r="G769" s="18"/>
    </row>
    <row r="770" ht="11.25">
      <c r="G770" s="18"/>
    </row>
    <row r="771" ht="11.25">
      <c r="G771" s="18"/>
    </row>
    <row r="772" ht="11.25">
      <c r="G772" s="18"/>
    </row>
    <row r="773" ht="11.25">
      <c r="G773" s="18"/>
    </row>
    <row r="774" ht="11.25">
      <c r="G774" s="18"/>
    </row>
    <row r="775" ht="11.25">
      <c r="G775" s="18"/>
    </row>
    <row r="776" ht="11.25">
      <c r="G776" s="18"/>
    </row>
    <row r="777" ht="11.25">
      <c r="G777" s="18"/>
    </row>
    <row r="778" ht="11.25">
      <c r="G778" s="18"/>
    </row>
    <row r="779" ht="11.25">
      <c r="G779" s="18"/>
    </row>
    <row r="780" ht="11.25">
      <c r="G780" s="18"/>
    </row>
    <row r="781" ht="11.25">
      <c r="G781" s="18"/>
    </row>
    <row r="782" ht="11.25">
      <c r="G782" s="18"/>
    </row>
    <row r="783" ht="11.25">
      <c r="G783" s="18"/>
    </row>
    <row r="784" ht="11.25">
      <c r="G784" s="18"/>
    </row>
    <row r="785" ht="11.25">
      <c r="G785" s="18"/>
    </row>
    <row r="786" ht="11.25">
      <c r="G786" s="18"/>
    </row>
    <row r="787" ht="11.25">
      <c r="G787" s="18"/>
    </row>
    <row r="788" ht="11.25">
      <c r="G788" s="18"/>
    </row>
    <row r="789" ht="11.25">
      <c r="G789" s="18"/>
    </row>
    <row r="790" ht="11.25">
      <c r="G790" s="18"/>
    </row>
    <row r="791" ht="11.25">
      <c r="G791" s="18"/>
    </row>
    <row r="792" ht="11.25">
      <c r="G792" s="18"/>
    </row>
    <row r="793" ht="11.25">
      <c r="G793" s="18"/>
    </row>
    <row r="794" ht="11.25">
      <c r="G794" s="18"/>
    </row>
    <row r="795" ht="11.25">
      <c r="G795" s="18"/>
    </row>
    <row r="796" ht="11.25">
      <c r="G796" s="18"/>
    </row>
    <row r="797" ht="11.25">
      <c r="G797" s="18"/>
    </row>
    <row r="798" ht="11.25">
      <c r="G798" s="18"/>
    </row>
    <row r="799" ht="11.25">
      <c r="G799" s="18"/>
    </row>
    <row r="800" ht="11.25">
      <c r="G800" s="18"/>
    </row>
    <row r="801" ht="11.25">
      <c r="G801" s="18"/>
    </row>
    <row r="802" ht="11.25">
      <c r="G802" s="18"/>
    </row>
    <row r="803" ht="11.25">
      <c r="G803" s="18"/>
    </row>
    <row r="804" ht="11.25">
      <c r="G804" s="18"/>
    </row>
    <row r="805" ht="11.25">
      <c r="G805" s="18"/>
    </row>
    <row r="806" ht="11.25">
      <c r="G806" s="18"/>
    </row>
    <row r="807" ht="11.25">
      <c r="G807" s="18"/>
    </row>
    <row r="808" ht="11.25">
      <c r="G808" s="18"/>
    </row>
    <row r="809" ht="11.25">
      <c r="G809" s="18"/>
    </row>
    <row r="810" ht="11.25">
      <c r="G810" s="18"/>
    </row>
    <row r="811" ht="11.25">
      <c r="G811" s="18"/>
    </row>
    <row r="812" ht="11.25">
      <c r="G812" s="18"/>
    </row>
    <row r="813" ht="11.25">
      <c r="G813" s="18"/>
    </row>
    <row r="814" ht="11.25">
      <c r="G814" s="18"/>
    </row>
    <row r="815" ht="11.25">
      <c r="G815" s="18"/>
    </row>
    <row r="816" ht="11.25">
      <c r="G816" s="18"/>
    </row>
    <row r="817" ht="11.25">
      <c r="G817" s="18"/>
    </row>
    <row r="818" ht="11.25">
      <c r="G818" s="18"/>
    </row>
    <row r="819" ht="11.25">
      <c r="G819" s="18"/>
    </row>
    <row r="820" ht="11.25">
      <c r="G820" s="18"/>
    </row>
    <row r="821" ht="11.25">
      <c r="G821" s="18"/>
    </row>
    <row r="822" ht="11.25">
      <c r="G822" s="18"/>
    </row>
    <row r="823" ht="11.25">
      <c r="G823" s="18"/>
    </row>
    <row r="824" ht="11.25">
      <c r="G824" s="18"/>
    </row>
    <row r="825" ht="11.25">
      <c r="G825" s="18"/>
    </row>
    <row r="826" ht="11.25">
      <c r="G826" s="18"/>
    </row>
    <row r="827" ht="11.25">
      <c r="G827" s="18"/>
    </row>
    <row r="828" ht="11.25">
      <c r="G828" s="18"/>
    </row>
    <row r="829" ht="11.25">
      <c r="G829" s="18"/>
    </row>
    <row r="830" ht="11.25">
      <c r="G830" s="18"/>
    </row>
    <row r="831" ht="11.25">
      <c r="G831" s="18"/>
    </row>
    <row r="832" ht="11.25">
      <c r="G832" s="18"/>
    </row>
    <row r="833" ht="11.25">
      <c r="G833" s="18"/>
    </row>
    <row r="834" ht="11.25">
      <c r="G834" s="18"/>
    </row>
    <row r="835" ht="11.25">
      <c r="G835" s="18"/>
    </row>
    <row r="836" ht="11.25">
      <c r="G836" s="18"/>
    </row>
    <row r="837" ht="11.25">
      <c r="G837" s="18"/>
    </row>
    <row r="838" ht="11.25">
      <c r="G838" s="18"/>
    </row>
    <row r="839" ht="11.25">
      <c r="G839" s="18"/>
    </row>
    <row r="840" ht="11.25">
      <c r="G840" s="18"/>
    </row>
    <row r="841" ht="11.25">
      <c r="G841" s="18"/>
    </row>
    <row r="842" ht="11.25">
      <c r="G842" s="18"/>
    </row>
    <row r="843" ht="11.25">
      <c r="G843" s="18"/>
    </row>
    <row r="844" ht="11.25">
      <c r="G844" s="18"/>
    </row>
    <row r="845" ht="11.25">
      <c r="G845" s="18"/>
    </row>
    <row r="846" ht="11.25">
      <c r="G846" s="18"/>
    </row>
    <row r="847" ht="11.25">
      <c r="G847" s="18"/>
    </row>
    <row r="848" ht="11.25">
      <c r="G848" s="18"/>
    </row>
    <row r="849" ht="11.25">
      <c r="G849" s="18"/>
    </row>
    <row r="850" ht="11.25">
      <c r="G850" s="18"/>
    </row>
    <row r="851" ht="11.25">
      <c r="G851" s="18"/>
    </row>
    <row r="852" ht="11.25">
      <c r="G852" s="18"/>
    </row>
    <row r="853" ht="11.25">
      <c r="G853" s="18"/>
    </row>
    <row r="854" ht="11.25">
      <c r="G854" s="18"/>
    </row>
    <row r="855" ht="11.25">
      <c r="G855" s="18"/>
    </row>
    <row r="856" ht="11.25">
      <c r="G856" s="18"/>
    </row>
    <row r="857" ht="11.25">
      <c r="G857" s="18"/>
    </row>
    <row r="858" ht="11.25">
      <c r="G858" s="18"/>
    </row>
    <row r="859" ht="11.25">
      <c r="G859" s="18"/>
    </row>
    <row r="860" ht="11.25">
      <c r="G860" s="18"/>
    </row>
    <row r="861" ht="11.25">
      <c r="G861" s="18"/>
    </row>
    <row r="862" ht="11.25">
      <c r="G862" s="18"/>
    </row>
    <row r="863" ht="11.25">
      <c r="G863" s="18"/>
    </row>
    <row r="864" ht="11.25">
      <c r="G864" s="18"/>
    </row>
    <row r="865" ht="11.25">
      <c r="G865" s="18"/>
    </row>
    <row r="866" ht="11.25">
      <c r="G866" s="18"/>
    </row>
    <row r="867" ht="11.25">
      <c r="G867" s="18"/>
    </row>
    <row r="868" ht="11.25">
      <c r="G868" s="18"/>
    </row>
    <row r="869" ht="11.25">
      <c r="G869" s="18"/>
    </row>
    <row r="870" ht="11.25">
      <c r="G870" s="18"/>
    </row>
    <row r="871" ht="11.25">
      <c r="G871" s="18"/>
    </row>
    <row r="872" ht="11.25">
      <c r="G872" s="18"/>
    </row>
    <row r="873" ht="11.25">
      <c r="G873" s="18"/>
    </row>
    <row r="874" ht="11.25">
      <c r="G874" s="18"/>
    </row>
    <row r="875" ht="11.25">
      <c r="G875" s="18"/>
    </row>
    <row r="876" ht="11.25">
      <c r="G876" s="18"/>
    </row>
    <row r="877" ht="11.25">
      <c r="G877" s="18"/>
    </row>
    <row r="878" ht="11.25">
      <c r="G878" s="18"/>
    </row>
    <row r="879" ht="11.25">
      <c r="G879" s="18"/>
    </row>
    <row r="880" ht="11.25">
      <c r="G880" s="18"/>
    </row>
    <row r="881" ht="11.25">
      <c r="G881" s="18"/>
    </row>
    <row r="882" ht="11.25">
      <c r="G882" s="18"/>
    </row>
    <row r="883" ht="11.25">
      <c r="G883" s="18"/>
    </row>
    <row r="884" ht="11.25">
      <c r="G884" s="18"/>
    </row>
    <row r="885" ht="11.25">
      <c r="G885" s="18"/>
    </row>
    <row r="886" ht="11.25">
      <c r="G886" s="18"/>
    </row>
    <row r="887" ht="11.25">
      <c r="G887" s="18"/>
    </row>
    <row r="888" ht="11.25">
      <c r="G888" s="18"/>
    </row>
    <row r="889" ht="11.25">
      <c r="G889" s="18"/>
    </row>
    <row r="890" ht="11.25">
      <c r="G890" s="18"/>
    </row>
    <row r="891" ht="11.25">
      <c r="G891" s="18"/>
    </row>
    <row r="892" ht="11.25">
      <c r="G892" s="18"/>
    </row>
    <row r="893" ht="11.25">
      <c r="G893" s="18"/>
    </row>
    <row r="894" ht="11.25">
      <c r="G894" s="18"/>
    </row>
    <row r="895" ht="11.25">
      <c r="G895" s="18"/>
    </row>
    <row r="896" ht="11.25">
      <c r="G896" s="18"/>
    </row>
    <row r="897" ht="11.25">
      <c r="G897" s="18"/>
    </row>
    <row r="898" ht="11.25">
      <c r="G898" s="18"/>
    </row>
    <row r="899" ht="11.25">
      <c r="G899" s="18"/>
    </row>
    <row r="900" ht="11.25">
      <c r="G900" s="18"/>
    </row>
    <row r="901" ht="11.25">
      <c r="G901" s="18"/>
    </row>
    <row r="902" ht="11.25">
      <c r="G902" s="18"/>
    </row>
    <row r="903" ht="11.25">
      <c r="G903" s="18"/>
    </row>
    <row r="904" ht="11.25">
      <c r="G904" s="18"/>
    </row>
    <row r="905" ht="11.25">
      <c r="G905" s="18"/>
    </row>
    <row r="906" ht="11.25">
      <c r="G906" s="18"/>
    </row>
    <row r="907" ht="11.25">
      <c r="G907" s="18"/>
    </row>
    <row r="908" ht="11.25">
      <c r="G908" s="18"/>
    </row>
    <row r="909" ht="11.25">
      <c r="G909" s="18"/>
    </row>
    <row r="910" ht="11.25">
      <c r="G910" s="18"/>
    </row>
    <row r="911" ht="11.25">
      <c r="G911" s="18"/>
    </row>
    <row r="912" ht="11.25">
      <c r="G912" s="18"/>
    </row>
    <row r="913" ht="11.25">
      <c r="G913" s="18"/>
    </row>
    <row r="914" ht="11.25">
      <c r="G914" s="18"/>
    </row>
    <row r="915" ht="11.25">
      <c r="G915" s="18"/>
    </row>
    <row r="916" ht="11.25">
      <c r="G916" s="18"/>
    </row>
    <row r="917" ht="11.25">
      <c r="G917" s="18"/>
    </row>
    <row r="918" ht="11.25">
      <c r="G918" s="18"/>
    </row>
    <row r="919" ht="11.25">
      <c r="G919" s="18"/>
    </row>
    <row r="920" ht="11.25">
      <c r="G920" s="18"/>
    </row>
    <row r="921" ht="11.25">
      <c r="G921" s="18"/>
    </row>
    <row r="922" ht="11.25">
      <c r="G922" s="18"/>
    </row>
    <row r="923" ht="11.25">
      <c r="G923" s="18"/>
    </row>
    <row r="924" ht="11.25">
      <c r="G924" s="18"/>
    </row>
    <row r="925" ht="11.25">
      <c r="G925" s="18"/>
    </row>
    <row r="926" ht="11.25">
      <c r="G926" s="18"/>
    </row>
    <row r="927" ht="11.25">
      <c r="G927" s="18"/>
    </row>
    <row r="928" ht="11.25">
      <c r="G928" s="18"/>
    </row>
    <row r="929" ht="11.25">
      <c r="G929" s="18"/>
    </row>
    <row r="930" ht="11.25">
      <c r="G930" s="18"/>
    </row>
    <row r="931" ht="11.25">
      <c r="G931" s="18"/>
    </row>
    <row r="932" ht="11.25">
      <c r="G932" s="18"/>
    </row>
    <row r="933" ht="11.25">
      <c r="G933" s="18"/>
    </row>
    <row r="934" ht="11.25">
      <c r="G934" s="18"/>
    </row>
    <row r="935" ht="11.25">
      <c r="G935" s="18"/>
    </row>
    <row r="936" ht="11.25">
      <c r="G936" s="18"/>
    </row>
    <row r="937" ht="11.25">
      <c r="G937" s="18"/>
    </row>
    <row r="938" ht="11.25">
      <c r="G938" s="18"/>
    </row>
    <row r="939" ht="11.25">
      <c r="G939" s="18"/>
    </row>
    <row r="940" ht="11.25">
      <c r="G940" s="18"/>
    </row>
    <row r="941" ht="11.25">
      <c r="G941" s="18"/>
    </row>
    <row r="942" ht="11.25">
      <c r="G942" s="18"/>
    </row>
    <row r="943" ht="11.25">
      <c r="G943" s="18"/>
    </row>
    <row r="944" ht="11.25">
      <c r="G944" s="18"/>
    </row>
    <row r="945" ht="11.25">
      <c r="G945" s="18"/>
    </row>
    <row r="946" ht="11.25">
      <c r="G946" s="18"/>
    </row>
    <row r="947" ht="11.25">
      <c r="G947" s="18"/>
    </row>
    <row r="948" ht="11.25">
      <c r="G948" s="18"/>
    </row>
    <row r="949" ht="11.25">
      <c r="G949" s="18"/>
    </row>
    <row r="950" ht="11.25">
      <c r="G950" s="18"/>
    </row>
    <row r="951" ht="11.25">
      <c r="G951" s="18"/>
    </row>
    <row r="952" ht="11.25">
      <c r="G952" s="18"/>
    </row>
    <row r="953" ht="11.25">
      <c r="G953" s="18"/>
    </row>
    <row r="954" ht="11.25">
      <c r="G954" s="18"/>
    </row>
    <row r="955" ht="11.25">
      <c r="G955" s="18"/>
    </row>
    <row r="956" ht="11.25">
      <c r="G956" s="18"/>
    </row>
    <row r="957" ht="11.25">
      <c r="G957" s="18"/>
    </row>
    <row r="958" ht="11.25">
      <c r="G958" s="18"/>
    </row>
    <row r="959" ht="11.25">
      <c r="G959" s="18"/>
    </row>
    <row r="960" ht="11.25">
      <c r="G960" s="18"/>
    </row>
    <row r="961" ht="11.25">
      <c r="G961" s="18"/>
    </row>
    <row r="962" ht="11.25">
      <c r="G962" s="18"/>
    </row>
    <row r="963" ht="11.25">
      <c r="G963" s="18"/>
    </row>
    <row r="964" ht="11.25">
      <c r="G964" s="18"/>
    </row>
    <row r="965" ht="11.25">
      <c r="G965" s="18"/>
    </row>
    <row r="966" ht="11.25">
      <c r="G966" s="18"/>
    </row>
    <row r="967" ht="11.25">
      <c r="G967" s="18"/>
    </row>
    <row r="968" ht="11.25">
      <c r="G968" s="18"/>
    </row>
    <row r="969" ht="11.25">
      <c r="G969" s="18"/>
    </row>
    <row r="970" ht="11.25">
      <c r="G970" s="18"/>
    </row>
    <row r="971" ht="11.25">
      <c r="G971" s="18"/>
    </row>
    <row r="972" ht="11.25">
      <c r="G972" s="18"/>
    </row>
    <row r="973" ht="11.25">
      <c r="G973" s="18"/>
    </row>
    <row r="974" ht="11.25">
      <c r="G974" s="18"/>
    </row>
    <row r="975" ht="11.25">
      <c r="G975" s="18"/>
    </row>
    <row r="976" ht="11.25">
      <c r="G976" s="18"/>
    </row>
    <row r="977" ht="11.25">
      <c r="G977" s="18"/>
    </row>
    <row r="978" ht="11.25">
      <c r="G978" s="18"/>
    </row>
    <row r="979" ht="11.25">
      <c r="G979" s="18"/>
    </row>
    <row r="980" ht="11.25">
      <c r="G980" s="18"/>
    </row>
    <row r="981" ht="11.25">
      <c r="G981" s="18"/>
    </row>
    <row r="982" ht="11.25">
      <c r="G982" s="18"/>
    </row>
    <row r="983" ht="11.25">
      <c r="G983" s="18"/>
    </row>
    <row r="984" ht="11.25">
      <c r="G984" s="18"/>
    </row>
    <row r="985" ht="11.25">
      <c r="G985" s="18"/>
    </row>
    <row r="986" ht="11.25">
      <c r="G986" s="18"/>
    </row>
    <row r="987" ht="11.25">
      <c r="G987" s="18"/>
    </row>
    <row r="988" ht="11.25">
      <c r="G988" s="18"/>
    </row>
    <row r="989" ht="11.25">
      <c r="G989" s="18"/>
    </row>
    <row r="990" ht="11.25">
      <c r="G990" s="18"/>
    </row>
    <row r="991" ht="11.25">
      <c r="G991" s="18"/>
    </row>
    <row r="992" ht="11.25">
      <c r="G992" s="18"/>
    </row>
    <row r="993" ht="11.25">
      <c r="G993" s="18"/>
    </row>
    <row r="994" ht="11.25">
      <c r="G994" s="18"/>
    </row>
    <row r="995" ht="11.25">
      <c r="G995" s="18"/>
    </row>
    <row r="996" ht="11.25">
      <c r="G996" s="18"/>
    </row>
    <row r="997" ht="11.25">
      <c r="G997" s="18"/>
    </row>
    <row r="998" ht="11.25">
      <c r="G998" s="18"/>
    </row>
    <row r="999" ht="11.25">
      <c r="G999" s="18"/>
    </row>
    <row r="1000" ht="11.25">
      <c r="G1000" s="18"/>
    </row>
    <row r="1001" ht="11.25">
      <c r="G1001" s="18"/>
    </row>
    <row r="1002" ht="11.25">
      <c r="G1002" s="18"/>
    </row>
    <row r="1003" ht="11.25">
      <c r="G1003" s="18"/>
    </row>
    <row r="1004" ht="11.25">
      <c r="G1004" s="18"/>
    </row>
    <row r="1005" ht="11.25">
      <c r="G1005" s="18"/>
    </row>
    <row r="1006" ht="11.25">
      <c r="G1006" s="18"/>
    </row>
    <row r="1007" ht="11.25">
      <c r="G1007" s="18"/>
    </row>
    <row r="1008" ht="11.25">
      <c r="G1008" s="18"/>
    </row>
    <row r="1009" ht="11.25">
      <c r="G1009" s="18"/>
    </row>
    <row r="1010" ht="11.25">
      <c r="G1010" s="18"/>
    </row>
    <row r="1011" ht="11.25">
      <c r="G1011" s="18"/>
    </row>
    <row r="1012" ht="11.25">
      <c r="G1012" s="18"/>
    </row>
    <row r="1013" ht="11.25">
      <c r="G1013" s="18"/>
    </row>
    <row r="1014" ht="11.25">
      <c r="G1014" s="18"/>
    </row>
    <row r="1015" ht="11.25">
      <c r="G1015" s="18"/>
    </row>
    <row r="1016" ht="11.25">
      <c r="G1016" s="18"/>
    </row>
    <row r="1017" ht="11.25">
      <c r="G1017" s="18"/>
    </row>
    <row r="1018" ht="11.25">
      <c r="G1018" s="18"/>
    </row>
    <row r="1019" ht="11.25">
      <c r="G1019" s="18"/>
    </row>
    <row r="1020" ht="11.25">
      <c r="G1020" s="18"/>
    </row>
    <row r="1021" ht="11.25">
      <c r="G1021" s="18"/>
    </row>
    <row r="1022" ht="11.25">
      <c r="G1022" s="18"/>
    </row>
    <row r="1023" ht="11.25">
      <c r="G1023" s="18"/>
    </row>
    <row r="1024" ht="11.25">
      <c r="G1024" s="18"/>
    </row>
    <row r="1025" ht="11.25">
      <c r="G1025" s="18"/>
    </row>
    <row r="1026" ht="11.25">
      <c r="G1026" s="18"/>
    </row>
    <row r="1027" ht="11.25">
      <c r="G1027" s="18"/>
    </row>
    <row r="1028" ht="11.25">
      <c r="G1028" s="18"/>
    </row>
    <row r="1029" ht="11.25">
      <c r="G1029" s="18"/>
    </row>
    <row r="1030" ht="11.25">
      <c r="G1030" s="18"/>
    </row>
    <row r="1031" ht="11.25">
      <c r="G1031" s="18"/>
    </row>
    <row r="1032" ht="11.25">
      <c r="G1032" s="18"/>
    </row>
    <row r="1033" ht="11.25">
      <c r="G1033" s="18"/>
    </row>
    <row r="1034" ht="11.25">
      <c r="G1034" s="18"/>
    </row>
    <row r="1035" ht="11.25">
      <c r="G1035" s="18"/>
    </row>
    <row r="1036" ht="11.25">
      <c r="G1036" s="18"/>
    </row>
    <row r="1037" ht="11.25">
      <c r="G1037" s="18"/>
    </row>
    <row r="1038" ht="11.25">
      <c r="G1038" s="18"/>
    </row>
    <row r="1039" ht="11.25">
      <c r="G1039" s="18"/>
    </row>
    <row r="1040" ht="11.25">
      <c r="G1040" s="18"/>
    </row>
    <row r="1041" ht="11.25">
      <c r="G1041" s="18"/>
    </row>
    <row r="1042" ht="11.25">
      <c r="G1042" s="18"/>
    </row>
    <row r="1043" ht="11.25">
      <c r="G1043" s="18"/>
    </row>
    <row r="1044" ht="11.25">
      <c r="G1044" s="18"/>
    </row>
    <row r="1045" ht="11.25">
      <c r="G1045" s="18"/>
    </row>
    <row r="1046" ht="11.25">
      <c r="G1046" s="18"/>
    </row>
    <row r="1047" ht="11.25">
      <c r="G1047" s="18"/>
    </row>
    <row r="1048" ht="11.25">
      <c r="G1048" s="18"/>
    </row>
    <row r="1049" ht="11.25">
      <c r="G1049" s="18"/>
    </row>
    <row r="1050" ht="11.25">
      <c r="G1050" s="18"/>
    </row>
    <row r="1051" ht="11.25">
      <c r="G1051" s="18"/>
    </row>
    <row r="1052" ht="11.25">
      <c r="G1052" s="18"/>
    </row>
    <row r="1053" ht="11.25">
      <c r="G1053" s="18"/>
    </row>
    <row r="1054" ht="11.25">
      <c r="G1054" s="18"/>
    </row>
    <row r="1055" ht="11.25">
      <c r="G1055" s="18"/>
    </row>
    <row r="1056" ht="11.25">
      <c r="G1056" s="18"/>
    </row>
    <row r="1057" ht="11.25">
      <c r="G1057" s="18"/>
    </row>
    <row r="1058" ht="11.25">
      <c r="G1058" s="18"/>
    </row>
    <row r="1059" ht="11.25">
      <c r="G1059" s="18"/>
    </row>
    <row r="1060" ht="11.25">
      <c r="G1060" s="18"/>
    </row>
    <row r="1061" ht="11.25">
      <c r="G1061" s="18"/>
    </row>
    <row r="1062" ht="11.25">
      <c r="G1062" s="18"/>
    </row>
    <row r="1063" ht="11.25">
      <c r="G1063" s="18"/>
    </row>
    <row r="1064" ht="11.25">
      <c r="G1064" s="18"/>
    </row>
    <row r="1065" ht="11.25">
      <c r="G1065" s="18"/>
    </row>
    <row r="1066" ht="11.25">
      <c r="G1066" s="18"/>
    </row>
    <row r="1067" ht="11.25">
      <c r="G1067" s="18"/>
    </row>
    <row r="1068" ht="11.25">
      <c r="G1068" s="18"/>
    </row>
    <row r="1069" ht="11.25">
      <c r="G1069" s="18"/>
    </row>
    <row r="1070" ht="11.25">
      <c r="G1070" s="18"/>
    </row>
    <row r="1071" ht="11.25">
      <c r="G1071" s="18"/>
    </row>
    <row r="1072" ht="11.25">
      <c r="G1072" s="18"/>
    </row>
    <row r="1073" ht="11.25">
      <c r="G1073" s="18"/>
    </row>
    <row r="1074" ht="11.25">
      <c r="G1074" s="18"/>
    </row>
    <row r="1075" ht="11.25">
      <c r="G1075" s="18"/>
    </row>
    <row r="1076" ht="11.25">
      <c r="G1076" s="18"/>
    </row>
    <row r="1077" ht="11.25">
      <c r="G1077" s="18"/>
    </row>
    <row r="1078" ht="11.25">
      <c r="G1078" s="18"/>
    </row>
    <row r="1079" ht="11.25">
      <c r="G1079" s="18"/>
    </row>
    <row r="1080" ht="11.25">
      <c r="G1080" s="18"/>
    </row>
    <row r="1081" ht="11.25">
      <c r="G1081" s="18"/>
    </row>
    <row r="1082" ht="11.25">
      <c r="G1082" s="18"/>
    </row>
    <row r="1083" ht="11.25">
      <c r="G1083" s="18"/>
    </row>
    <row r="1084" ht="11.25">
      <c r="G1084" s="18"/>
    </row>
    <row r="1085" ht="11.25">
      <c r="G1085" s="18"/>
    </row>
    <row r="1086" ht="11.25">
      <c r="G1086" s="18"/>
    </row>
    <row r="1087" ht="11.25">
      <c r="G1087" s="18"/>
    </row>
    <row r="1088" ht="11.25">
      <c r="G1088" s="18"/>
    </row>
    <row r="1089" ht="11.25">
      <c r="G1089" s="18"/>
    </row>
    <row r="1090" ht="11.25">
      <c r="G1090" s="18"/>
    </row>
    <row r="1091" ht="11.25">
      <c r="G1091" s="18"/>
    </row>
    <row r="1092" ht="11.25">
      <c r="G1092" s="18"/>
    </row>
    <row r="1093" ht="11.25">
      <c r="G1093" s="18"/>
    </row>
    <row r="1094" ht="11.25">
      <c r="G1094" s="18"/>
    </row>
    <row r="1095" ht="11.25">
      <c r="G1095" s="18"/>
    </row>
    <row r="1096" ht="11.25">
      <c r="G1096" s="18"/>
    </row>
    <row r="1097" ht="11.25">
      <c r="G1097" s="18"/>
    </row>
    <row r="1098" ht="11.25">
      <c r="G1098" s="18"/>
    </row>
    <row r="1099" ht="11.25">
      <c r="G1099" s="18"/>
    </row>
    <row r="1100" ht="11.25">
      <c r="G1100" s="18"/>
    </row>
    <row r="1101" ht="11.25">
      <c r="G1101" s="18"/>
    </row>
    <row r="1102" ht="11.25">
      <c r="G1102" s="18"/>
    </row>
    <row r="1103" ht="11.25">
      <c r="G1103" s="18"/>
    </row>
    <row r="1104" ht="11.25">
      <c r="G1104" s="18"/>
    </row>
    <row r="1105" ht="11.25">
      <c r="G1105" s="18"/>
    </row>
    <row r="1106" ht="11.25">
      <c r="G1106" s="18"/>
    </row>
    <row r="1107" ht="11.25">
      <c r="G1107" s="18"/>
    </row>
    <row r="1108" ht="11.25">
      <c r="G1108" s="18"/>
    </row>
    <row r="1109" ht="11.25">
      <c r="G1109" s="18"/>
    </row>
    <row r="1110" ht="11.25">
      <c r="G1110" s="18"/>
    </row>
    <row r="1111" ht="11.25">
      <c r="G1111" s="18"/>
    </row>
    <row r="1112" ht="11.25">
      <c r="G1112" s="18"/>
    </row>
    <row r="1113" ht="11.25">
      <c r="G1113" s="18"/>
    </row>
    <row r="1114" ht="11.25">
      <c r="G1114" s="18"/>
    </row>
    <row r="1115" ht="11.25">
      <c r="G1115" s="18"/>
    </row>
    <row r="1116" ht="11.25">
      <c r="G1116" s="18"/>
    </row>
    <row r="1117" ht="11.25">
      <c r="G1117" s="18"/>
    </row>
    <row r="1118" ht="11.25">
      <c r="G1118" s="18"/>
    </row>
    <row r="1119" ht="11.25">
      <c r="G1119" s="18"/>
    </row>
    <row r="1120" ht="11.25">
      <c r="G1120" s="18"/>
    </row>
    <row r="1121" ht="11.25">
      <c r="G1121" s="18"/>
    </row>
    <row r="1122" ht="11.25">
      <c r="G1122" s="18"/>
    </row>
    <row r="1123" ht="11.25">
      <c r="G1123" s="18"/>
    </row>
    <row r="1124" ht="11.25">
      <c r="G1124" s="18"/>
    </row>
    <row r="1125" ht="11.25">
      <c r="G1125" s="18"/>
    </row>
    <row r="1126" ht="11.25">
      <c r="G1126" s="18"/>
    </row>
    <row r="1127" ht="11.25">
      <c r="G1127" s="18"/>
    </row>
    <row r="1128" ht="11.25">
      <c r="G1128" s="18"/>
    </row>
    <row r="1129" ht="11.25">
      <c r="G1129" s="18"/>
    </row>
    <row r="1130" ht="11.25">
      <c r="G1130" s="18"/>
    </row>
    <row r="1131" ht="11.25">
      <c r="G1131" s="18"/>
    </row>
    <row r="1132" ht="11.25">
      <c r="G1132" s="18"/>
    </row>
    <row r="1133" ht="11.25">
      <c r="G1133" s="18"/>
    </row>
    <row r="1134" ht="11.25">
      <c r="G1134" s="18"/>
    </row>
    <row r="1135" ht="11.25">
      <c r="G1135" s="18"/>
    </row>
    <row r="1136" ht="11.25">
      <c r="G1136" s="18"/>
    </row>
    <row r="1137" ht="11.25">
      <c r="G1137" s="18"/>
    </row>
    <row r="1138" ht="11.25">
      <c r="G1138" s="18"/>
    </row>
    <row r="1139" ht="11.25">
      <c r="G1139" s="18"/>
    </row>
    <row r="1140" ht="11.25">
      <c r="G1140" s="18"/>
    </row>
    <row r="1141" ht="11.25">
      <c r="G1141" s="18"/>
    </row>
    <row r="1142" ht="11.25">
      <c r="G1142" s="18"/>
    </row>
    <row r="1143" ht="11.25">
      <c r="G1143" s="18"/>
    </row>
    <row r="1144" ht="11.25">
      <c r="G1144" s="18"/>
    </row>
    <row r="1145" ht="11.25">
      <c r="G1145" s="18"/>
    </row>
    <row r="1146" ht="11.25">
      <c r="G1146" s="18"/>
    </row>
    <row r="1147" ht="11.25">
      <c r="G1147" s="18"/>
    </row>
    <row r="1148" ht="11.25">
      <c r="G1148" s="18"/>
    </row>
    <row r="1149" ht="11.25">
      <c r="G1149" s="18"/>
    </row>
    <row r="1150" ht="11.25">
      <c r="G1150" s="18"/>
    </row>
    <row r="1151" ht="11.25">
      <c r="G1151" s="18"/>
    </row>
    <row r="1152" ht="11.25">
      <c r="G1152" s="18"/>
    </row>
    <row r="1153" ht="11.25">
      <c r="G1153" s="18"/>
    </row>
    <row r="1154" ht="11.25">
      <c r="G1154" s="18"/>
    </row>
    <row r="1155" ht="11.25">
      <c r="G1155" s="18"/>
    </row>
    <row r="1156" ht="11.25">
      <c r="G1156" s="18"/>
    </row>
    <row r="1157" ht="11.25">
      <c r="G1157" s="18"/>
    </row>
    <row r="1158" ht="11.25">
      <c r="G1158" s="18"/>
    </row>
    <row r="1159" ht="11.25">
      <c r="G1159" s="18"/>
    </row>
    <row r="1160" ht="11.25">
      <c r="G1160" s="18"/>
    </row>
    <row r="1161" ht="11.25">
      <c r="G1161" s="18"/>
    </row>
    <row r="1162" ht="11.25">
      <c r="G1162" s="18"/>
    </row>
    <row r="1163" ht="11.25">
      <c r="G1163" s="18"/>
    </row>
    <row r="1164" ht="11.25">
      <c r="G1164" s="18"/>
    </row>
    <row r="1165" ht="11.25">
      <c r="G1165" s="18"/>
    </row>
    <row r="1166" ht="11.25">
      <c r="G1166" s="18"/>
    </row>
    <row r="1167" ht="11.25">
      <c r="G1167" s="18"/>
    </row>
    <row r="1168" ht="11.25">
      <c r="G1168" s="18"/>
    </row>
    <row r="1169" ht="11.25">
      <c r="G1169" s="18"/>
    </row>
    <row r="1170" ht="11.25">
      <c r="G1170" s="18"/>
    </row>
    <row r="1171" ht="11.25">
      <c r="G1171" s="18"/>
    </row>
    <row r="1172" ht="11.25">
      <c r="G1172" s="18"/>
    </row>
    <row r="1173" ht="11.25">
      <c r="G1173" s="18"/>
    </row>
    <row r="1174" ht="11.25">
      <c r="G1174" s="18"/>
    </row>
    <row r="1175" ht="11.25">
      <c r="G1175" s="18"/>
    </row>
    <row r="1176" ht="11.25">
      <c r="G1176" s="18"/>
    </row>
    <row r="1177" ht="11.25">
      <c r="G1177" s="18"/>
    </row>
    <row r="1178" ht="11.25">
      <c r="G1178" s="18"/>
    </row>
    <row r="1179" ht="11.25">
      <c r="G1179" s="18"/>
    </row>
    <row r="1180" ht="11.25">
      <c r="G1180" s="18"/>
    </row>
    <row r="1181" ht="11.25">
      <c r="G1181" s="18"/>
    </row>
    <row r="1182" ht="11.25">
      <c r="G1182" s="18"/>
    </row>
    <row r="1183" ht="11.25">
      <c r="G1183" s="18"/>
    </row>
    <row r="1184" ht="11.25">
      <c r="G1184" s="18"/>
    </row>
    <row r="1185" ht="11.25">
      <c r="G1185" s="18"/>
    </row>
    <row r="1186" ht="11.25">
      <c r="G1186" s="18"/>
    </row>
    <row r="1187" ht="11.25">
      <c r="G1187" s="18"/>
    </row>
    <row r="1188" ht="11.25">
      <c r="G1188" s="18"/>
    </row>
    <row r="1189" ht="11.25">
      <c r="G1189" s="18"/>
    </row>
    <row r="1190" ht="11.25">
      <c r="G1190" s="18"/>
    </row>
    <row r="1191" ht="11.25">
      <c r="G1191" s="18"/>
    </row>
    <row r="1192" ht="11.25">
      <c r="G1192" s="18"/>
    </row>
    <row r="1193" ht="11.25">
      <c r="G1193" s="18"/>
    </row>
    <row r="1194" ht="11.25">
      <c r="G1194" s="18"/>
    </row>
    <row r="1195" ht="11.25">
      <c r="G1195" s="18"/>
    </row>
    <row r="1196" ht="11.25">
      <c r="G1196" s="18"/>
    </row>
    <row r="1197" ht="11.25">
      <c r="G1197" s="18"/>
    </row>
    <row r="1198" ht="11.25">
      <c r="G1198" s="18"/>
    </row>
    <row r="1199" ht="11.25">
      <c r="G1199" s="18"/>
    </row>
    <row r="1200" ht="11.25">
      <c r="G1200" s="18"/>
    </row>
    <row r="1201" ht="11.25">
      <c r="G1201" s="18"/>
    </row>
    <row r="1202" ht="11.25">
      <c r="G1202" s="18"/>
    </row>
    <row r="1203" ht="11.25">
      <c r="G1203" s="18"/>
    </row>
    <row r="1204" ht="11.25">
      <c r="G1204" s="18"/>
    </row>
    <row r="1205" ht="11.25">
      <c r="G1205" s="18"/>
    </row>
    <row r="1206" ht="11.25">
      <c r="G1206" s="18"/>
    </row>
    <row r="1207" ht="11.25">
      <c r="G1207" s="18"/>
    </row>
    <row r="1208" ht="11.25">
      <c r="G1208" s="18"/>
    </row>
    <row r="1209" ht="11.25">
      <c r="G1209" s="18"/>
    </row>
    <row r="1210" ht="11.25">
      <c r="G1210" s="18"/>
    </row>
    <row r="1211" ht="11.25">
      <c r="G1211" s="18"/>
    </row>
    <row r="1212" ht="11.25">
      <c r="G1212" s="18"/>
    </row>
    <row r="1213" ht="11.25">
      <c r="G1213" s="18"/>
    </row>
    <row r="1214" ht="11.25">
      <c r="G1214" s="18"/>
    </row>
    <row r="1215" ht="11.25">
      <c r="G1215" s="18"/>
    </row>
    <row r="1216" ht="11.25">
      <c r="G1216" s="18"/>
    </row>
    <row r="1217" ht="11.25">
      <c r="G1217" s="18"/>
    </row>
    <row r="1218" ht="11.25">
      <c r="G1218" s="18"/>
    </row>
    <row r="1219" ht="11.25">
      <c r="G1219" s="18"/>
    </row>
    <row r="1220" ht="11.25">
      <c r="G1220" s="18"/>
    </row>
    <row r="1221" ht="11.25">
      <c r="G1221" s="18"/>
    </row>
    <row r="1222" ht="11.25">
      <c r="G1222" s="18"/>
    </row>
    <row r="1223" ht="11.25">
      <c r="G1223" s="18"/>
    </row>
    <row r="1224" ht="11.25">
      <c r="G1224" s="18"/>
    </row>
    <row r="1225" ht="11.25">
      <c r="G1225" s="18"/>
    </row>
    <row r="1226" ht="11.25">
      <c r="G1226" s="18"/>
    </row>
    <row r="1227" ht="11.25">
      <c r="G1227" s="18"/>
    </row>
    <row r="1228" ht="11.25">
      <c r="G1228" s="18"/>
    </row>
    <row r="1229" ht="11.25">
      <c r="G1229" s="18"/>
    </row>
    <row r="1230" ht="11.25">
      <c r="G1230" s="18"/>
    </row>
    <row r="1231" ht="11.25">
      <c r="G1231" s="18"/>
    </row>
    <row r="1232" ht="11.25">
      <c r="G1232" s="18"/>
    </row>
    <row r="1233" ht="11.25">
      <c r="G1233" s="18"/>
    </row>
    <row r="1234" ht="11.25">
      <c r="G1234" s="18"/>
    </row>
    <row r="1235" ht="11.25">
      <c r="G1235" s="18"/>
    </row>
    <row r="1236" ht="11.25">
      <c r="G1236" s="18"/>
    </row>
    <row r="1237" ht="11.25">
      <c r="G1237" s="18"/>
    </row>
    <row r="1238" ht="11.25">
      <c r="G1238" s="18"/>
    </row>
    <row r="1239" ht="11.25">
      <c r="G1239" s="18"/>
    </row>
    <row r="1240" ht="11.25">
      <c r="G1240" s="18"/>
    </row>
    <row r="1241" ht="11.25">
      <c r="G1241" s="18"/>
    </row>
    <row r="1242" ht="11.25">
      <c r="G1242" s="18"/>
    </row>
    <row r="1243" ht="11.25">
      <c r="G1243" s="18"/>
    </row>
    <row r="1244" ht="11.25">
      <c r="G1244" s="18"/>
    </row>
    <row r="1245" ht="11.25">
      <c r="G1245" s="18"/>
    </row>
    <row r="1246" ht="11.25">
      <c r="G1246" s="18"/>
    </row>
    <row r="1247" ht="11.25">
      <c r="G1247" s="18"/>
    </row>
    <row r="1248" ht="11.25">
      <c r="G1248" s="18"/>
    </row>
    <row r="1249" ht="11.25">
      <c r="G1249" s="18"/>
    </row>
    <row r="1250" ht="11.25">
      <c r="G1250" s="18"/>
    </row>
    <row r="1251" ht="11.25">
      <c r="G1251" s="18"/>
    </row>
    <row r="1252" ht="11.25">
      <c r="G1252" s="18"/>
    </row>
    <row r="1253" ht="11.25">
      <c r="G1253" s="18"/>
    </row>
    <row r="1254" ht="11.25">
      <c r="G1254" s="18"/>
    </row>
    <row r="1255" ht="11.25">
      <c r="G1255" s="18"/>
    </row>
    <row r="1256" ht="11.25">
      <c r="G1256" s="18"/>
    </row>
    <row r="1257" ht="11.25">
      <c r="G1257" s="18"/>
    </row>
    <row r="1258" ht="11.25">
      <c r="G1258" s="18"/>
    </row>
    <row r="1259" ht="11.25">
      <c r="G1259" s="18"/>
    </row>
    <row r="1260" ht="11.25">
      <c r="G1260" s="18"/>
    </row>
    <row r="1261" ht="11.25">
      <c r="G1261" s="18"/>
    </row>
    <row r="1262" ht="11.25">
      <c r="G1262" s="18"/>
    </row>
    <row r="1263" ht="11.25">
      <c r="G1263" s="18"/>
    </row>
    <row r="1264" ht="11.25">
      <c r="G1264" s="18"/>
    </row>
    <row r="1265" ht="11.25">
      <c r="G1265" s="18"/>
    </row>
    <row r="1266" ht="11.25">
      <c r="G1266" s="18"/>
    </row>
    <row r="1267" ht="11.25">
      <c r="G1267" s="18"/>
    </row>
    <row r="1268" ht="11.25">
      <c r="G1268" s="18"/>
    </row>
    <row r="1269" ht="11.25">
      <c r="G1269" s="18"/>
    </row>
    <row r="1270" ht="11.25">
      <c r="G1270" s="18"/>
    </row>
    <row r="1271" ht="11.25">
      <c r="G1271" s="18"/>
    </row>
    <row r="1272" ht="11.25">
      <c r="G1272" s="18"/>
    </row>
    <row r="1273" ht="11.25">
      <c r="G1273" s="18"/>
    </row>
    <row r="1274" ht="11.25">
      <c r="G1274" s="18"/>
    </row>
    <row r="1275" ht="11.25">
      <c r="G1275" s="18"/>
    </row>
    <row r="1276" ht="11.25">
      <c r="G1276" s="18"/>
    </row>
    <row r="1277" ht="11.25">
      <c r="G1277" s="18"/>
    </row>
    <row r="1278" ht="11.25">
      <c r="G1278" s="18"/>
    </row>
    <row r="1279" ht="11.25">
      <c r="G1279" s="18"/>
    </row>
    <row r="1280" ht="11.25">
      <c r="G1280" s="18"/>
    </row>
    <row r="1281" ht="11.25">
      <c r="G1281" s="18"/>
    </row>
    <row r="1282" ht="11.25">
      <c r="G1282" s="18"/>
    </row>
    <row r="1283" ht="11.25">
      <c r="G1283" s="18"/>
    </row>
    <row r="1284" ht="11.25">
      <c r="G1284" s="18"/>
    </row>
    <row r="1285" ht="11.25">
      <c r="G1285" s="18"/>
    </row>
    <row r="1286" ht="11.25">
      <c r="G1286" s="18"/>
    </row>
    <row r="1287" ht="11.25">
      <c r="G1287" s="18"/>
    </row>
    <row r="1288" ht="11.25">
      <c r="G1288" s="18"/>
    </row>
    <row r="1289" ht="11.25">
      <c r="G1289" s="18"/>
    </row>
    <row r="1290" ht="11.25">
      <c r="G1290" s="18"/>
    </row>
    <row r="1291" ht="11.25">
      <c r="G1291" s="18"/>
    </row>
    <row r="1292" ht="11.25">
      <c r="G1292" s="18"/>
    </row>
    <row r="1293" ht="11.25">
      <c r="G1293" s="18"/>
    </row>
    <row r="1294" ht="11.25">
      <c r="G1294" s="18"/>
    </row>
    <row r="1295" ht="11.25">
      <c r="G1295" s="18"/>
    </row>
    <row r="1296" ht="11.25">
      <c r="G1296" s="18"/>
    </row>
    <row r="1297" ht="11.25">
      <c r="G1297" s="18"/>
    </row>
    <row r="1298" ht="11.25">
      <c r="G1298" s="18"/>
    </row>
    <row r="1299" ht="11.25">
      <c r="G1299" s="18"/>
    </row>
    <row r="1300" ht="11.25">
      <c r="G1300" s="18"/>
    </row>
    <row r="1301" ht="11.25">
      <c r="G1301" s="18"/>
    </row>
    <row r="1302" ht="11.25">
      <c r="G1302" s="18"/>
    </row>
    <row r="1303" ht="11.25">
      <c r="G1303" s="18"/>
    </row>
    <row r="1304" ht="11.25">
      <c r="G1304" s="18"/>
    </row>
    <row r="1305" ht="11.25">
      <c r="G1305" s="18"/>
    </row>
    <row r="1306" ht="11.25">
      <c r="G1306" s="18"/>
    </row>
    <row r="1307" ht="11.25">
      <c r="G1307" s="18"/>
    </row>
    <row r="1308" ht="11.25">
      <c r="G1308" s="18"/>
    </row>
    <row r="1309" ht="11.25">
      <c r="G1309" s="18"/>
    </row>
    <row r="1310" ht="11.25">
      <c r="G1310" s="18"/>
    </row>
    <row r="1311" ht="11.25">
      <c r="G1311" s="18"/>
    </row>
    <row r="1312" ht="11.25">
      <c r="G1312" s="18"/>
    </row>
    <row r="1313" ht="11.25">
      <c r="G1313" s="18"/>
    </row>
    <row r="1314" ht="11.25">
      <c r="G1314" s="18"/>
    </row>
    <row r="1315" ht="11.25">
      <c r="G1315" s="18"/>
    </row>
    <row r="1316" ht="11.25">
      <c r="G1316" s="18"/>
    </row>
    <row r="1317" ht="11.25">
      <c r="G1317" s="18"/>
    </row>
    <row r="1318" ht="11.25">
      <c r="G1318" s="18"/>
    </row>
    <row r="1319" ht="11.25">
      <c r="G1319" s="18"/>
    </row>
    <row r="1320" ht="11.25">
      <c r="G1320" s="18"/>
    </row>
    <row r="1321" ht="11.25">
      <c r="G1321" s="18"/>
    </row>
    <row r="1322" ht="11.25">
      <c r="G1322" s="18"/>
    </row>
    <row r="1323" ht="11.25">
      <c r="G1323" s="18"/>
    </row>
    <row r="1324" ht="11.25">
      <c r="G1324" s="18"/>
    </row>
    <row r="1325" ht="11.25">
      <c r="G1325" s="18"/>
    </row>
    <row r="1326" ht="11.25">
      <c r="G1326" s="18"/>
    </row>
    <row r="1327" ht="11.25">
      <c r="G1327" s="18"/>
    </row>
    <row r="1328" ht="11.25">
      <c r="G1328" s="18"/>
    </row>
    <row r="1329" ht="11.25">
      <c r="G1329" s="18"/>
    </row>
    <row r="1330" ht="11.25">
      <c r="G1330" s="18"/>
    </row>
    <row r="1331" ht="11.25">
      <c r="G1331" s="18"/>
    </row>
    <row r="1332" ht="11.25">
      <c r="G1332" s="18"/>
    </row>
    <row r="1333" ht="11.25">
      <c r="G1333" s="18"/>
    </row>
    <row r="1334" ht="11.25">
      <c r="G1334" s="18"/>
    </row>
    <row r="1335" ht="11.25">
      <c r="G1335" s="18"/>
    </row>
    <row r="1336" ht="11.25">
      <c r="G1336" s="18"/>
    </row>
    <row r="1337" ht="11.25">
      <c r="G1337" s="18"/>
    </row>
    <row r="1338" ht="11.25">
      <c r="G1338" s="18"/>
    </row>
    <row r="1339" ht="11.25">
      <c r="G1339" s="18"/>
    </row>
    <row r="1340" ht="11.25">
      <c r="G1340" s="18"/>
    </row>
    <row r="1341" ht="11.25">
      <c r="G1341" s="18"/>
    </row>
    <row r="1342" ht="11.25">
      <c r="G1342" s="18"/>
    </row>
    <row r="1343" ht="11.25">
      <c r="G1343" s="18"/>
    </row>
    <row r="1344" ht="11.25">
      <c r="G1344" s="18"/>
    </row>
    <row r="1345" ht="11.25">
      <c r="G1345" s="18"/>
    </row>
    <row r="1346" ht="11.25">
      <c r="G1346" s="18"/>
    </row>
    <row r="1347" ht="11.25">
      <c r="G1347" s="18"/>
    </row>
    <row r="1348" ht="11.25">
      <c r="G1348" s="18"/>
    </row>
    <row r="1349" ht="11.25">
      <c r="G1349" s="18"/>
    </row>
    <row r="1350" ht="11.25">
      <c r="G1350" s="18"/>
    </row>
    <row r="1351" ht="11.25">
      <c r="G1351" s="18"/>
    </row>
    <row r="1352" ht="11.25">
      <c r="G1352" s="18"/>
    </row>
    <row r="1353" ht="11.25">
      <c r="G1353" s="18"/>
    </row>
    <row r="1354" ht="11.25">
      <c r="G1354" s="18"/>
    </row>
    <row r="1355" ht="11.25">
      <c r="G1355" s="18"/>
    </row>
    <row r="1356" ht="11.25">
      <c r="G1356" s="18"/>
    </row>
    <row r="1357" ht="11.25">
      <c r="G1357" s="18"/>
    </row>
    <row r="1358" ht="11.25">
      <c r="G1358" s="18"/>
    </row>
    <row r="1359" ht="11.25">
      <c r="G1359" s="18"/>
    </row>
    <row r="1360" ht="11.25">
      <c r="G1360" s="18"/>
    </row>
    <row r="1361" ht="11.25">
      <c r="G1361" s="18"/>
    </row>
    <row r="1362" ht="11.25">
      <c r="G1362" s="18"/>
    </row>
    <row r="1363" ht="11.25">
      <c r="G1363" s="18"/>
    </row>
    <row r="1364" ht="11.25">
      <c r="G1364" s="18"/>
    </row>
    <row r="1365" ht="11.25">
      <c r="G1365" s="18"/>
    </row>
    <row r="1366" ht="11.25">
      <c r="G1366" s="18"/>
    </row>
    <row r="1367" ht="11.25">
      <c r="G1367" s="18"/>
    </row>
    <row r="1368" ht="11.25">
      <c r="G1368" s="18"/>
    </row>
  </sheetData>
  <mergeCells count="2">
    <mergeCell ref="A2:H2"/>
    <mergeCell ref="A1:H1"/>
  </mergeCells>
  <hyperlinks>
    <hyperlink ref="A1" location="MENU!A1" display="MENU!A1"/>
  </hyperlink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11">
    <tabColor indexed="34"/>
  </sheetPr>
  <dimension ref="A1:AR34"/>
  <sheetViews>
    <sheetView showRowColHeaders="0" showZeros="0" zoomScale="130" zoomScaleNormal="130" workbookViewId="0" topLeftCell="B1">
      <pane xSplit="16" ySplit="2" topLeftCell="R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9" hidden="1" customWidth="1"/>
    <col min="2" max="3" width="3.57421875" style="180" customWidth="1"/>
    <col min="4" max="4" width="27.140625" style="181" customWidth="1"/>
    <col min="5" max="5" width="6.00390625" style="182" customWidth="1"/>
    <col min="6" max="6" width="0" style="183" hidden="1" customWidth="1"/>
    <col min="7" max="7" width="34.8515625" style="184" customWidth="1"/>
    <col min="8" max="8" width="9.7109375" style="185" customWidth="1"/>
    <col min="9" max="9" width="2.421875" style="186" hidden="1" customWidth="1"/>
    <col min="10" max="10" width="7.00390625" style="187" customWidth="1"/>
    <col min="11" max="12" width="0" style="179" hidden="1" customWidth="1"/>
    <col min="13" max="13" width="45.8515625" style="179" customWidth="1"/>
    <col min="14" max="16384" width="9.140625" style="179" customWidth="1"/>
  </cols>
  <sheetData>
    <row r="1" spans="2:13" s="171" customFormat="1" ht="12.75">
      <c r="B1" s="230" t="s">
        <v>50</v>
      </c>
      <c r="C1" s="230" t="s">
        <v>49</v>
      </c>
      <c r="D1" s="228" t="s">
        <v>28</v>
      </c>
      <c r="E1" s="229"/>
      <c r="F1" s="229"/>
      <c r="G1" s="229"/>
      <c r="H1" s="229"/>
      <c r="I1" s="229"/>
      <c r="J1" s="229"/>
      <c r="M1" s="189"/>
    </row>
    <row r="2" spans="2:13" s="172" customFormat="1" ht="11.25">
      <c r="B2" s="231"/>
      <c r="C2" s="231"/>
      <c r="D2" s="173" t="s">
        <v>51</v>
      </c>
      <c r="E2" s="188">
        <f>MENU!B13</f>
        <v>0</v>
      </c>
      <c r="F2" s="175"/>
      <c r="G2" s="176"/>
      <c r="H2" s="177"/>
      <c r="I2" s="177"/>
      <c r="J2" s="178" t="str">
        <f>MENU!E13</f>
        <v>50 férfi pillangó</v>
      </c>
      <c r="M2" s="190"/>
    </row>
    <row r="3" spans="1:44" ht="11.25">
      <c r="A3" s="179">
        <v>11</v>
      </c>
      <c r="B3" s="180">
        <v>1</v>
      </c>
      <c r="C3" s="180">
        <v>1</v>
      </c>
      <c r="I3" s="186">
        <v>11</v>
      </c>
      <c r="AR3" s="179">
        <v>2</v>
      </c>
    </row>
    <row r="4" spans="1:44" ht="11.25">
      <c r="A4" s="179">
        <v>11</v>
      </c>
      <c r="B4" s="180">
        <v>1</v>
      </c>
      <c r="C4" s="180">
        <v>2</v>
      </c>
      <c r="I4" s="186">
        <v>11</v>
      </c>
      <c r="AR4" s="179">
        <v>2</v>
      </c>
    </row>
    <row r="5" spans="1:44" ht="11.25">
      <c r="A5" s="179">
        <v>11</v>
      </c>
      <c r="B5" s="180">
        <v>1</v>
      </c>
      <c r="C5" s="180">
        <v>3</v>
      </c>
      <c r="D5" s="181" t="s">
        <v>145</v>
      </c>
      <c r="E5" s="182">
        <v>1998</v>
      </c>
      <c r="F5" s="183">
        <v>1</v>
      </c>
      <c r="G5" s="184" t="s">
        <v>146</v>
      </c>
      <c r="H5" s="185" t="s">
        <v>137</v>
      </c>
      <c r="I5" s="186">
        <v>11</v>
      </c>
      <c r="J5" s="187">
        <v>430</v>
      </c>
      <c r="K5" s="179">
        <v>5</v>
      </c>
      <c r="AR5" s="179">
        <v>2</v>
      </c>
    </row>
    <row r="6" spans="1:44" ht="11.25">
      <c r="A6" s="179">
        <v>11</v>
      </c>
      <c r="B6" s="180">
        <v>1</v>
      </c>
      <c r="C6" s="180">
        <v>4</v>
      </c>
      <c r="D6" s="181" t="s">
        <v>266</v>
      </c>
      <c r="E6" s="182">
        <v>1997</v>
      </c>
      <c r="F6" s="183">
        <v>1</v>
      </c>
      <c r="G6" s="184" t="s">
        <v>243</v>
      </c>
      <c r="H6" s="185" t="s">
        <v>137</v>
      </c>
      <c r="I6" s="186">
        <v>11</v>
      </c>
      <c r="J6" s="187">
        <v>390</v>
      </c>
      <c r="K6" s="179">
        <v>17</v>
      </c>
      <c r="AR6" s="179">
        <v>2</v>
      </c>
    </row>
    <row r="7" spans="1:44" ht="11.25">
      <c r="A7" s="179">
        <v>11</v>
      </c>
      <c r="B7" s="180">
        <v>1</v>
      </c>
      <c r="C7" s="180">
        <v>5</v>
      </c>
      <c r="D7" s="181" t="s">
        <v>138</v>
      </c>
      <c r="E7" s="182">
        <v>1998</v>
      </c>
      <c r="F7" s="183">
        <v>1</v>
      </c>
      <c r="G7" s="184" t="s">
        <v>139</v>
      </c>
      <c r="H7" s="185" t="s">
        <v>137</v>
      </c>
      <c r="I7" s="186">
        <v>11</v>
      </c>
      <c r="J7" s="187">
        <v>424</v>
      </c>
      <c r="K7" s="179">
        <v>6</v>
      </c>
      <c r="AR7" s="179">
        <v>2</v>
      </c>
    </row>
    <row r="8" spans="1:44" ht="11.25">
      <c r="A8" s="179">
        <v>11</v>
      </c>
      <c r="B8" s="180">
        <v>1</v>
      </c>
      <c r="C8" s="180">
        <v>6</v>
      </c>
      <c r="D8" s="181" t="s">
        <v>147</v>
      </c>
      <c r="E8" s="182">
        <v>1998</v>
      </c>
      <c r="F8" s="183">
        <v>1</v>
      </c>
      <c r="G8" s="184" t="s">
        <v>146</v>
      </c>
      <c r="H8" s="185" t="s">
        <v>137</v>
      </c>
      <c r="I8" s="186">
        <v>11</v>
      </c>
      <c r="J8" s="187">
        <v>450</v>
      </c>
      <c r="K8" s="179">
        <v>5</v>
      </c>
      <c r="AR8" s="179">
        <v>2</v>
      </c>
    </row>
    <row r="9" spans="1:44" ht="11.25">
      <c r="A9" s="179">
        <v>11</v>
      </c>
      <c r="B9" s="180">
        <v>1</v>
      </c>
      <c r="C9" s="180">
        <v>7</v>
      </c>
      <c r="I9" s="186">
        <v>11</v>
      </c>
      <c r="AR9" s="179">
        <v>2</v>
      </c>
    </row>
    <row r="10" spans="1:44" ht="11.25">
      <c r="A10" s="179">
        <v>11</v>
      </c>
      <c r="B10" s="180">
        <v>1</v>
      </c>
      <c r="C10" s="180">
        <v>8</v>
      </c>
      <c r="I10" s="186">
        <v>11</v>
      </c>
      <c r="AR10" s="179">
        <v>2</v>
      </c>
    </row>
    <row r="11" spans="1:44" ht="11.25">
      <c r="A11" s="179">
        <v>11</v>
      </c>
      <c r="B11" s="180">
        <v>2</v>
      </c>
      <c r="C11" s="180">
        <v>1</v>
      </c>
      <c r="D11" s="181" t="s">
        <v>169</v>
      </c>
      <c r="E11" s="182">
        <v>1998</v>
      </c>
      <c r="F11" s="183">
        <v>1</v>
      </c>
      <c r="G11" s="184" t="s">
        <v>131</v>
      </c>
      <c r="H11" s="185" t="s">
        <v>137</v>
      </c>
      <c r="I11" s="186">
        <v>11</v>
      </c>
      <c r="J11" s="187">
        <v>378</v>
      </c>
      <c r="K11" s="179">
        <v>16</v>
      </c>
      <c r="AR11" s="179">
        <v>2</v>
      </c>
    </row>
    <row r="12" spans="1:44" ht="11.25">
      <c r="A12" s="179">
        <v>11</v>
      </c>
      <c r="B12" s="180">
        <v>2</v>
      </c>
      <c r="C12" s="180">
        <v>2</v>
      </c>
      <c r="D12" s="181" t="s">
        <v>167</v>
      </c>
      <c r="E12" s="182">
        <v>1998</v>
      </c>
      <c r="F12" s="183">
        <v>1</v>
      </c>
      <c r="G12" s="184" t="s">
        <v>131</v>
      </c>
      <c r="H12" s="185" t="s">
        <v>137</v>
      </c>
      <c r="I12" s="186">
        <v>11</v>
      </c>
      <c r="J12" s="187">
        <v>370</v>
      </c>
      <c r="K12" s="179">
        <v>16</v>
      </c>
      <c r="AR12" s="179">
        <v>2</v>
      </c>
    </row>
    <row r="13" spans="1:44" ht="11.25">
      <c r="A13" s="179">
        <v>11</v>
      </c>
      <c r="B13" s="180">
        <v>2</v>
      </c>
      <c r="C13" s="180">
        <v>3</v>
      </c>
      <c r="D13" s="181" t="s">
        <v>168</v>
      </c>
      <c r="E13" s="182">
        <v>1997</v>
      </c>
      <c r="F13" s="183">
        <v>1</v>
      </c>
      <c r="G13" s="184" t="s">
        <v>159</v>
      </c>
      <c r="H13" s="185" t="s">
        <v>137</v>
      </c>
      <c r="I13" s="186">
        <v>11</v>
      </c>
      <c r="J13" s="187">
        <v>357</v>
      </c>
      <c r="K13" s="179">
        <v>7</v>
      </c>
      <c r="AR13" s="179">
        <v>2</v>
      </c>
    </row>
    <row r="14" spans="1:44" ht="11.25">
      <c r="A14" s="179">
        <v>11</v>
      </c>
      <c r="B14" s="180">
        <v>2</v>
      </c>
      <c r="C14" s="180">
        <v>4</v>
      </c>
      <c r="D14" s="181" t="s">
        <v>151</v>
      </c>
      <c r="E14" s="182">
        <v>1996</v>
      </c>
      <c r="F14" s="183">
        <v>1</v>
      </c>
      <c r="G14" s="184" t="s">
        <v>152</v>
      </c>
      <c r="H14" s="185" t="s">
        <v>132</v>
      </c>
      <c r="I14" s="186">
        <v>11</v>
      </c>
      <c r="J14" s="187">
        <v>344</v>
      </c>
      <c r="K14" s="179">
        <v>14</v>
      </c>
      <c r="AR14" s="179">
        <v>2</v>
      </c>
    </row>
    <row r="15" spans="1:44" ht="11.25">
      <c r="A15" s="179">
        <v>11</v>
      </c>
      <c r="B15" s="180">
        <v>2</v>
      </c>
      <c r="C15" s="180">
        <v>5</v>
      </c>
      <c r="D15" s="181" t="s">
        <v>174</v>
      </c>
      <c r="E15" s="182">
        <v>1996</v>
      </c>
      <c r="F15" s="183">
        <v>1</v>
      </c>
      <c r="G15" s="184" t="s">
        <v>159</v>
      </c>
      <c r="H15" s="185" t="s">
        <v>132</v>
      </c>
      <c r="I15" s="186">
        <v>11</v>
      </c>
      <c r="J15" s="187">
        <v>344</v>
      </c>
      <c r="K15" s="179">
        <v>7</v>
      </c>
      <c r="AR15" s="179">
        <v>2</v>
      </c>
    </row>
    <row r="16" spans="1:44" ht="11.25">
      <c r="A16" s="179">
        <v>11</v>
      </c>
      <c r="B16" s="180">
        <v>2</v>
      </c>
      <c r="C16" s="180">
        <v>6</v>
      </c>
      <c r="D16" s="181" t="s">
        <v>272</v>
      </c>
      <c r="E16" s="182">
        <v>1996</v>
      </c>
      <c r="F16" s="183">
        <v>1</v>
      </c>
      <c r="G16" s="184" t="s">
        <v>230</v>
      </c>
      <c r="H16" s="185" t="s">
        <v>132</v>
      </c>
      <c r="I16" s="186">
        <v>11</v>
      </c>
      <c r="J16" s="187">
        <v>360</v>
      </c>
      <c r="K16" s="179">
        <v>12</v>
      </c>
      <c r="AR16" s="179">
        <v>2</v>
      </c>
    </row>
    <row r="17" spans="1:44" ht="11.25">
      <c r="A17" s="179">
        <v>11</v>
      </c>
      <c r="B17" s="180">
        <v>2</v>
      </c>
      <c r="C17" s="180">
        <v>7</v>
      </c>
      <c r="D17" s="181" t="s">
        <v>270</v>
      </c>
      <c r="E17" s="182">
        <v>1995</v>
      </c>
      <c r="F17" s="183">
        <v>1</v>
      </c>
      <c r="G17" s="184" t="s">
        <v>152</v>
      </c>
      <c r="H17" s="185" t="s">
        <v>132</v>
      </c>
      <c r="I17" s="186">
        <v>11</v>
      </c>
      <c r="J17" s="187">
        <v>370</v>
      </c>
      <c r="K17" s="179">
        <v>14</v>
      </c>
      <c r="AR17" s="179">
        <v>2</v>
      </c>
    </row>
    <row r="18" spans="1:44" ht="11.25">
      <c r="A18" s="179">
        <v>11</v>
      </c>
      <c r="B18" s="180">
        <v>2</v>
      </c>
      <c r="C18" s="180">
        <v>8</v>
      </c>
      <c r="D18" s="181" t="s">
        <v>245</v>
      </c>
      <c r="E18" s="182">
        <v>1996</v>
      </c>
      <c r="F18" s="183">
        <v>1</v>
      </c>
      <c r="G18" s="184" t="s">
        <v>152</v>
      </c>
      <c r="H18" s="185" t="s">
        <v>132</v>
      </c>
      <c r="I18" s="186">
        <v>11</v>
      </c>
      <c r="J18" s="187">
        <v>379</v>
      </c>
      <c r="K18" s="179">
        <v>14</v>
      </c>
      <c r="AR18" s="179">
        <v>2</v>
      </c>
    </row>
    <row r="19" spans="1:44" ht="11.25">
      <c r="A19" s="179">
        <v>11</v>
      </c>
      <c r="B19" s="180">
        <v>3</v>
      </c>
      <c r="C19" s="180">
        <v>1</v>
      </c>
      <c r="D19" s="181" t="s">
        <v>184</v>
      </c>
      <c r="E19" s="182">
        <v>1995</v>
      </c>
      <c r="F19" s="183">
        <v>1</v>
      </c>
      <c r="G19" s="184" t="s">
        <v>159</v>
      </c>
      <c r="H19" s="185" t="s">
        <v>132</v>
      </c>
      <c r="I19" s="186">
        <v>11</v>
      </c>
      <c r="J19" s="187">
        <v>339</v>
      </c>
      <c r="K19" s="179">
        <v>7</v>
      </c>
      <c r="AR19" s="179">
        <v>2</v>
      </c>
    </row>
    <row r="20" spans="1:44" ht="11.25">
      <c r="A20" s="179">
        <v>11</v>
      </c>
      <c r="B20" s="180">
        <v>3</v>
      </c>
      <c r="C20" s="180">
        <v>2</v>
      </c>
      <c r="D20" s="181" t="s">
        <v>288</v>
      </c>
      <c r="E20" s="182">
        <v>2000</v>
      </c>
      <c r="F20" s="183">
        <v>1</v>
      </c>
      <c r="G20" s="184" t="s">
        <v>275</v>
      </c>
      <c r="H20" s="185" t="s">
        <v>134</v>
      </c>
      <c r="I20" s="186">
        <v>11</v>
      </c>
      <c r="J20" s="187">
        <v>334</v>
      </c>
      <c r="K20" s="179">
        <v>1</v>
      </c>
      <c r="AR20" s="179">
        <v>2</v>
      </c>
    </row>
    <row r="21" spans="1:44" ht="11.25">
      <c r="A21" s="179">
        <v>11</v>
      </c>
      <c r="B21" s="180">
        <v>3</v>
      </c>
      <c r="C21" s="180">
        <v>3</v>
      </c>
      <c r="D21" s="181" t="s">
        <v>186</v>
      </c>
      <c r="E21" s="182">
        <v>1995</v>
      </c>
      <c r="F21" s="183">
        <v>1</v>
      </c>
      <c r="G21" s="184" t="s">
        <v>159</v>
      </c>
      <c r="H21" s="185" t="s">
        <v>132</v>
      </c>
      <c r="I21" s="186">
        <v>11</v>
      </c>
      <c r="J21" s="187">
        <v>326</v>
      </c>
      <c r="K21" s="179">
        <v>7</v>
      </c>
      <c r="AR21" s="179">
        <v>2</v>
      </c>
    </row>
    <row r="22" spans="1:44" ht="11.25">
      <c r="A22" s="179">
        <v>11</v>
      </c>
      <c r="B22" s="180">
        <v>3</v>
      </c>
      <c r="C22" s="180">
        <v>4</v>
      </c>
      <c r="D22" s="181" t="s">
        <v>164</v>
      </c>
      <c r="E22" s="182">
        <v>1993</v>
      </c>
      <c r="F22" s="183">
        <v>1</v>
      </c>
      <c r="G22" s="184" t="s">
        <v>165</v>
      </c>
      <c r="H22" s="185" t="s">
        <v>166</v>
      </c>
      <c r="I22" s="186">
        <v>11</v>
      </c>
      <c r="J22" s="187">
        <v>324</v>
      </c>
      <c r="K22" s="179">
        <v>10</v>
      </c>
      <c r="AR22" s="179">
        <v>2</v>
      </c>
    </row>
    <row r="23" spans="1:44" ht="11.25">
      <c r="A23" s="179">
        <v>11</v>
      </c>
      <c r="B23" s="180">
        <v>3</v>
      </c>
      <c r="C23" s="180">
        <v>5</v>
      </c>
      <c r="D23" s="181" t="s">
        <v>250</v>
      </c>
      <c r="E23" s="182">
        <v>1997</v>
      </c>
      <c r="F23" s="183">
        <v>1</v>
      </c>
      <c r="G23" s="184" t="s">
        <v>141</v>
      </c>
      <c r="H23" s="185" t="s">
        <v>137</v>
      </c>
      <c r="I23" s="186">
        <v>11</v>
      </c>
      <c r="J23" s="187">
        <v>325</v>
      </c>
      <c r="K23" s="179">
        <v>3</v>
      </c>
      <c r="AR23" s="179">
        <v>2</v>
      </c>
    </row>
    <row r="24" spans="1:44" ht="11.25">
      <c r="A24" s="179">
        <v>11</v>
      </c>
      <c r="B24" s="180">
        <v>3</v>
      </c>
      <c r="C24" s="180">
        <v>6</v>
      </c>
      <c r="D24" s="181" t="s">
        <v>189</v>
      </c>
      <c r="E24" s="182">
        <v>1998</v>
      </c>
      <c r="F24" s="183">
        <v>1</v>
      </c>
      <c r="G24" s="184" t="s">
        <v>183</v>
      </c>
      <c r="H24" s="185" t="s">
        <v>137</v>
      </c>
      <c r="I24" s="186">
        <v>11</v>
      </c>
      <c r="J24" s="187">
        <v>330</v>
      </c>
      <c r="K24" s="179">
        <v>4</v>
      </c>
      <c r="AR24" s="179">
        <v>2</v>
      </c>
    </row>
    <row r="25" spans="1:44" ht="11.25">
      <c r="A25" s="179">
        <v>11</v>
      </c>
      <c r="B25" s="180">
        <v>3</v>
      </c>
      <c r="C25" s="180">
        <v>7</v>
      </c>
      <c r="D25" s="181" t="s">
        <v>178</v>
      </c>
      <c r="E25" s="182">
        <v>1993</v>
      </c>
      <c r="F25" s="183">
        <v>1</v>
      </c>
      <c r="G25" s="184" t="s">
        <v>159</v>
      </c>
      <c r="H25" s="185" t="s">
        <v>166</v>
      </c>
      <c r="I25" s="186">
        <v>11</v>
      </c>
      <c r="J25" s="187">
        <v>338</v>
      </c>
      <c r="K25" s="179">
        <v>7</v>
      </c>
      <c r="AR25" s="179">
        <v>2</v>
      </c>
    </row>
    <row r="26" spans="1:44" ht="11.25">
      <c r="A26" s="179">
        <v>11</v>
      </c>
      <c r="B26" s="180">
        <v>3</v>
      </c>
      <c r="C26" s="180">
        <v>8</v>
      </c>
      <c r="D26" s="181" t="s">
        <v>188</v>
      </c>
      <c r="E26" s="182">
        <v>1995</v>
      </c>
      <c r="F26" s="183">
        <v>1</v>
      </c>
      <c r="G26" s="184" t="s">
        <v>159</v>
      </c>
      <c r="H26" s="185" t="s">
        <v>132</v>
      </c>
      <c r="I26" s="186">
        <v>11</v>
      </c>
      <c r="J26" s="187">
        <v>341</v>
      </c>
      <c r="K26" s="179">
        <v>7</v>
      </c>
      <c r="AR26" s="179">
        <v>2</v>
      </c>
    </row>
    <row r="27" spans="1:44" ht="11.25">
      <c r="A27" s="179">
        <v>11</v>
      </c>
      <c r="B27" s="180">
        <v>4</v>
      </c>
      <c r="C27" s="180">
        <v>1</v>
      </c>
      <c r="D27" s="181" t="s">
        <v>187</v>
      </c>
      <c r="E27" s="182">
        <v>1997</v>
      </c>
      <c r="F27" s="183">
        <v>1</v>
      </c>
      <c r="G27" s="184" t="s">
        <v>131</v>
      </c>
      <c r="H27" s="185" t="s">
        <v>137</v>
      </c>
      <c r="I27" s="186">
        <v>11</v>
      </c>
      <c r="J27" s="187">
        <v>321</v>
      </c>
      <c r="K27" s="179">
        <v>16</v>
      </c>
      <c r="AR27" s="179">
        <v>2</v>
      </c>
    </row>
    <row r="28" spans="1:44" ht="11.25">
      <c r="A28" s="179">
        <v>11</v>
      </c>
      <c r="B28" s="180">
        <v>4</v>
      </c>
      <c r="C28" s="180">
        <v>2</v>
      </c>
      <c r="D28" s="181" t="s">
        <v>185</v>
      </c>
      <c r="E28" s="182">
        <v>1997</v>
      </c>
      <c r="F28" s="183">
        <v>1</v>
      </c>
      <c r="G28" s="184" t="s">
        <v>139</v>
      </c>
      <c r="H28" s="185" t="s">
        <v>137</v>
      </c>
      <c r="I28" s="186">
        <v>11</v>
      </c>
      <c r="J28" s="187">
        <v>308</v>
      </c>
      <c r="K28" s="179">
        <v>6</v>
      </c>
      <c r="AR28" s="179">
        <v>2</v>
      </c>
    </row>
    <row r="29" spans="1:44" ht="11.25">
      <c r="A29" s="179">
        <v>11</v>
      </c>
      <c r="B29" s="180">
        <v>4</v>
      </c>
      <c r="C29" s="180">
        <v>3</v>
      </c>
      <c r="D29" s="181" t="s">
        <v>289</v>
      </c>
      <c r="E29" s="182">
        <v>1993</v>
      </c>
      <c r="F29" s="183">
        <v>1</v>
      </c>
      <c r="G29" s="184" t="s">
        <v>183</v>
      </c>
      <c r="H29" s="185" t="s">
        <v>166</v>
      </c>
      <c r="I29" s="186">
        <v>11</v>
      </c>
      <c r="J29" s="187">
        <v>293</v>
      </c>
      <c r="K29" s="179">
        <v>4</v>
      </c>
      <c r="AR29" s="179">
        <v>2</v>
      </c>
    </row>
    <row r="30" spans="1:44" ht="11.25">
      <c r="A30" s="179">
        <v>11</v>
      </c>
      <c r="B30" s="180">
        <v>4</v>
      </c>
      <c r="C30" s="180">
        <v>4</v>
      </c>
      <c r="D30" s="181" t="s">
        <v>297</v>
      </c>
      <c r="E30" s="182">
        <v>1989</v>
      </c>
      <c r="F30" s="183">
        <v>1</v>
      </c>
      <c r="G30" s="184" t="s">
        <v>159</v>
      </c>
      <c r="H30" s="185" t="s">
        <v>295</v>
      </c>
      <c r="I30" s="186">
        <v>11</v>
      </c>
      <c r="J30" s="187">
        <v>286</v>
      </c>
      <c r="K30" s="179">
        <v>7</v>
      </c>
      <c r="AR30" s="179">
        <v>2</v>
      </c>
    </row>
    <row r="31" spans="1:44" ht="11.25">
      <c r="A31" s="179">
        <v>11</v>
      </c>
      <c r="B31" s="180">
        <v>4</v>
      </c>
      <c r="C31" s="180">
        <v>5</v>
      </c>
      <c r="D31" s="181" t="s">
        <v>290</v>
      </c>
      <c r="E31" s="182">
        <v>1995</v>
      </c>
      <c r="F31" s="183">
        <v>1</v>
      </c>
      <c r="G31" s="184" t="s">
        <v>152</v>
      </c>
      <c r="H31" s="185" t="s">
        <v>132</v>
      </c>
      <c r="I31" s="186">
        <v>11</v>
      </c>
      <c r="J31" s="187">
        <v>287</v>
      </c>
      <c r="K31" s="179">
        <v>14</v>
      </c>
      <c r="AR31" s="179">
        <v>2</v>
      </c>
    </row>
    <row r="32" spans="1:44" ht="11.25">
      <c r="A32" s="179">
        <v>11</v>
      </c>
      <c r="B32" s="180">
        <v>4</v>
      </c>
      <c r="C32" s="180">
        <v>6</v>
      </c>
      <c r="D32" s="181" t="s">
        <v>294</v>
      </c>
      <c r="E32" s="182">
        <v>1992</v>
      </c>
      <c r="F32" s="183">
        <v>1</v>
      </c>
      <c r="G32" s="184" t="s">
        <v>152</v>
      </c>
      <c r="H32" s="185" t="s">
        <v>295</v>
      </c>
      <c r="I32" s="186">
        <v>11</v>
      </c>
      <c r="J32" s="187">
        <v>301</v>
      </c>
      <c r="K32" s="179">
        <v>14</v>
      </c>
      <c r="AR32" s="179">
        <v>2</v>
      </c>
    </row>
    <row r="33" spans="1:44" ht="11.25">
      <c r="A33" s="179">
        <v>11</v>
      </c>
      <c r="B33" s="180">
        <v>4</v>
      </c>
      <c r="C33" s="180">
        <v>7</v>
      </c>
      <c r="D33" s="181" t="s">
        <v>177</v>
      </c>
      <c r="E33" s="182">
        <v>1996</v>
      </c>
      <c r="F33" s="183">
        <v>1</v>
      </c>
      <c r="G33" s="184" t="s">
        <v>139</v>
      </c>
      <c r="H33" s="185" t="s">
        <v>132</v>
      </c>
      <c r="I33" s="186">
        <v>11</v>
      </c>
      <c r="J33" s="187">
        <v>315</v>
      </c>
      <c r="K33" s="179">
        <v>6</v>
      </c>
      <c r="AR33" s="179">
        <v>2</v>
      </c>
    </row>
    <row r="34" spans="1:44" ht="11.25">
      <c r="A34" s="179">
        <v>11</v>
      </c>
      <c r="B34" s="180">
        <v>4</v>
      </c>
      <c r="C34" s="180">
        <v>8</v>
      </c>
      <c r="D34" s="181" t="s">
        <v>170</v>
      </c>
      <c r="E34" s="182">
        <v>1997</v>
      </c>
      <c r="F34" s="183">
        <v>1</v>
      </c>
      <c r="G34" s="184" t="s">
        <v>139</v>
      </c>
      <c r="H34" s="185" t="s">
        <v>137</v>
      </c>
      <c r="I34" s="186">
        <v>11</v>
      </c>
      <c r="J34" s="187">
        <v>322</v>
      </c>
      <c r="K34" s="179">
        <v>6</v>
      </c>
      <c r="AR34" s="179">
        <v>2</v>
      </c>
    </row>
  </sheetData>
  <mergeCells count="3">
    <mergeCell ref="D1:J1"/>
    <mergeCell ref="B1:B2"/>
    <mergeCell ref="C1:C2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unka26">
    <tabColor indexed="34"/>
  </sheetPr>
  <dimension ref="A1:AR34"/>
  <sheetViews>
    <sheetView showRowColHeaders="0" showZeros="0" zoomScale="130" zoomScaleNormal="130" workbookViewId="0" topLeftCell="B1">
      <pane xSplit="18" ySplit="2" topLeftCell="T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A3" sqref="A3"/>
    </sheetView>
  </sheetViews>
  <sheetFormatPr defaultColWidth="9.140625" defaultRowHeight="12.75"/>
  <cols>
    <col min="1" max="1" width="2.57421875" style="179" hidden="1" customWidth="1"/>
    <col min="2" max="3" width="3.57421875" style="180" customWidth="1"/>
    <col min="4" max="4" width="27.140625" style="181" customWidth="1"/>
    <col min="5" max="5" width="6.00390625" style="182" customWidth="1"/>
    <col min="6" max="6" width="0" style="183" hidden="1" customWidth="1"/>
    <col min="7" max="7" width="34.8515625" style="184" customWidth="1"/>
    <col min="8" max="8" width="9.7109375" style="185" customWidth="1"/>
    <col min="9" max="9" width="2.421875" style="186" hidden="1" customWidth="1"/>
    <col min="10" max="10" width="7.00390625" style="187" customWidth="1"/>
    <col min="11" max="12" width="0" style="179" hidden="1" customWidth="1"/>
    <col min="13" max="13" width="45.8515625" style="179" customWidth="1"/>
    <col min="14" max="16384" width="9.140625" style="179" customWidth="1"/>
  </cols>
  <sheetData>
    <row r="1" spans="2:13" s="171" customFormat="1" ht="12.75">
      <c r="B1" s="230" t="s">
        <v>50</v>
      </c>
      <c r="C1" s="230" t="s">
        <v>49</v>
      </c>
      <c r="D1" s="228" t="s">
        <v>28</v>
      </c>
      <c r="E1" s="229"/>
      <c r="F1" s="229"/>
      <c r="G1" s="229"/>
      <c r="H1" s="229"/>
      <c r="I1" s="229"/>
      <c r="J1" s="229"/>
      <c r="M1" s="189"/>
    </row>
    <row r="2" spans="2:13" s="172" customFormat="1" ht="11.25">
      <c r="B2" s="231"/>
      <c r="C2" s="231"/>
      <c r="D2" s="173" t="s">
        <v>51</v>
      </c>
      <c r="E2" s="188">
        <f>MENU!B14</f>
        <v>0</v>
      </c>
      <c r="F2" s="175"/>
      <c r="G2" s="176"/>
      <c r="H2" s="177"/>
      <c r="I2" s="177"/>
      <c r="J2" s="178" t="str">
        <f>MENU!E14</f>
        <v>50 női pillangó</v>
      </c>
      <c r="M2" s="190"/>
    </row>
    <row r="3" spans="1:44" ht="11.25">
      <c r="A3" s="179">
        <v>12</v>
      </c>
      <c r="B3" s="180">
        <v>1</v>
      </c>
      <c r="C3" s="180">
        <v>1</v>
      </c>
      <c r="D3" s="181" t="s">
        <v>191</v>
      </c>
      <c r="E3" s="182">
        <v>1998</v>
      </c>
      <c r="F3" s="183">
        <v>2</v>
      </c>
      <c r="G3" s="184" t="s">
        <v>154</v>
      </c>
      <c r="H3" s="185" t="s">
        <v>137</v>
      </c>
      <c r="I3" s="186">
        <v>12</v>
      </c>
      <c r="J3" s="187">
        <v>410</v>
      </c>
      <c r="K3" s="179">
        <v>15</v>
      </c>
      <c r="AR3" s="179">
        <v>2</v>
      </c>
    </row>
    <row r="4" spans="1:44" ht="11.25">
      <c r="A4" s="179">
        <v>12</v>
      </c>
      <c r="B4" s="180">
        <v>1</v>
      </c>
      <c r="C4" s="180">
        <v>2</v>
      </c>
      <c r="D4" s="181" t="s">
        <v>291</v>
      </c>
      <c r="E4" s="182">
        <v>1998</v>
      </c>
      <c r="F4" s="183">
        <v>2</v>
      </c>
      <c r="G4" s="184" t="s">
        <v>141</v>
      </c>
      <c r="H4" s="185" t="s">
        <v>137</v>
      </c>
      <c r="I4" s="186">
        <v>12</v>
      </c>
      <c r="J4" s="187">
        <v>394</v>
      </c>
      <c r="K4" s="179">
        <v>3</v>
      </c>
      <c r="AR4" s="179">
        <v>2</v>
      </c>
    </row>
    <row r="5" spans="1:44" ht="11.25">
      <c r="A5" s="179">
        <v>12</v>
      </c>
      <c r="B5" s="180">
        <v>1</v>
      </c>
      <c r="C5" s="180">
        <v>3</v>
      </c>
      <c r="D5" s="181" t="s">
        <v>226</v>
      </c>
      <c r="E5" s="182">
        <v>1998</v>
      </c>
      <c r="F5" s="183">
        <v>2</v>
      </c>
      <c r="G5" s="184" t="s">
        <v>131</v>
      </c>
      <c r="H5" s="185" t="s">
        <v>137</v>
      </c>
      <c r="I5" s="186">
        <v>12</v>
      </c>
      <c r="J5" s="187">
        <v>387</v>
      </c>
      <c r="K5" s="179">
        <v>16</v>
      </c>
      <c r="AR5" s="179">
        <v>2</v>
      </c>
    </row>
    <row r="6" spans="1:44" ht="11.25">
      <c r="A6" s="179">
        <v>12</v>
      </c>
      <c r="B6" s="180">
        <v>1</v>
      </c>
      <c r="C6" s="180">
        <v>4</v>
      </c>
      <c r="D6" s="181" t="s">
        <v>220</v>
      </c>
      <c r="E6" s="182">
        <v>1998</v>
      </c>
      <c r="F6" s="183">
        <v>2</v>
      </c>
      <c r="G6" s="184" t="s">
        <v>131</v>
      </c>
      <c r="H6" s="185" t="s">
        <v>137</v>
      </c>
      <c r="I6" s="186">
        <v>12</v>
      </c>
      <c r="J6" s="187">
        <v>378</v>
      </c>
      <c r="K6" s="179">
        <v>16</v>
      </c>
      <c r="AR6" s="179">
        <v>2</v>
      </c>
    </row>
    <row r="7" spans="1:44" ht="11.25">
      <c r="A7" s="179">
        <v>12</v>
      </c>
      <c r="B7" s="180">
        <v>1</v>
      </c>
      <c r="C7" s="180">
        <v>5</v>
      </c>
      <c r="D7" s="181" t="s">
        <v>221</v>
      </c>
      <c r="E7" s="182">
        <v>1998</v>
      </c>
      <c r="F7" s="183">
        <v>2</v>
      </c>
      <c r="G7" s="184" t="s">
        <v>163</v>
      </c>
      <c r="H7" s="185" t="s">
        <v>137</v>
      </c>
      <c r="I7" s="186">
        <v>12</v>
      </c>
      <c r="J7" s="187">
        <v>380</v>
      </c>
      <c r="K7" s="179">
        <v>2</v>
      </c>
      <c r="AR7" s="179">
        <v>2</v>
      </c>
    </row>
    <row r="8" spans="1:44" ht="11.25">
      <c r="A8" s="179">
        <v>12</v>
      </c>
      <c r="B8" s="180">
        <v>1</v>
      </c>
      <c r="C8" s="180">
        <v>6</v>
      </c>
      <c r="D8" s="181" t="s">
        <v>278</v>
      </c>
      <c r="E8" s="182">
        <v>1998</v>
      </c>
      <c r="F8" s="183">
        <v>2</v>
      </c>
      <c r="G8" s="184" t="s">
        <v>165</v>
      </c>
      <c r="H8" s="185" t="s">
        <v>137</v>
      </c>
      <c r="I8" s="186">
        <v>12</v>
      </c>
      <c r="J8" s="187">
        <v>392</v>
      </c>
      <c r="K8" s="179">
        <v>10</v>
      </c>
      <c r="AR8" s="179">
        <v>2</v>
      </c>
    </row>
    <row r="9" spans="1:44" ht="11.25">
      <c r="A9" s="179">
        <v>12</v>
      </c>
      <c r="B9" s="180">
        <v>1</v>
      </c>
      <c r="C9" s="180">
        <v>7</v>
      </c>
      <c r="D9" s="181" t="s">
        <v>253</v>
      </c>
      <c r="E9" s="182">
        <v>1998</v>
      </c>
      <c r="F9" s="183">
        <v>2</v>
      </c>
      <c r="G9" s="184" t="s">
        <v>163</v>
      </c>
      <c r="H9" s="185" t="s">
        <v>137</v>
      </c>
      <c r="I9" s="186">
        <v>12</v>
      </c>
      <c r="J9" s="187">
        <v>408</v>
      </c>
      <c r="K9" s="179">
        <v>2</v>
      </c>
      <c r="AR9" s="179">
        <v>2</v>
      </c>
    </row>
    <row r="10" spans="1:44" ht="11.25">
      <c r="A10" s="179">
        <v>12</v>
      </c>
      <c r="B10" s="180">
        <v>1</v>
      </c>
      <c r="C10" s="180">
        <v>8</v>
      </c>
      <c r="I10" s="186">
        <v>12</v>
      </c>
      <c r="AR10" s="179">
        <v>2</v>
      </c>
    </row>
    <row r="11" spans="1:44" ht="11.25">
      <c r="A11" s="179">
        <v>12</v>
      </c>
      <c r="B11" s="180">
        <v>2</v>
      </c>
      <c r="C11" s="180">
        <v>1</v>
      </c>
      <c r="D11" s="181" t="s">
        <v>214</v>
      </c>
      <c r="E11" s="182">
        <v>1998</v>
      </c>
      <c r="F11" s="183">
        <v>2</v>
      </c>
      <c r="G11" s="184" t="s">
        <v>163</v>
      </c>
      <c r="H11" s="185" t="s">
        <v>137</v>
      </c>
      <c r="I11" s="186">
        <v>12</v>
      </c>
      <c r="J11" s="187">
        <v>370</v>
      </c>
      <c r="K11" s="179">
        <v>2</v>
      </c>
      <c r="AR11" s="179">
        <v>2</v>
      </c>
    </row>
    <row r="12" spans="1:44" ht="11.25">
      <c r="A12" s="179">
        <v>12</v>
      </c>
      <c r="B12" s="180">
        <v>2</v>
      </c>
      <c r="C12" s="180">
        <v>2</v>
      </c>
      <c r="D12" s="181" t="s">
        <v>211</v>
      </c>
      <c r="E12" s="182">
        <v>1998</v>
      </c>
      <c r="F12" s="183">
        <v>2</v>
      </c>
      <c r="G12" s="184" t="s">
        <v>159</v>
      </c>
      <c r="H12" s="185" t="s">
        <v>137</v>
      </c>
      <c r="I12" s="186">
        <v>12</v>
      </c>
      <c r="J12" s="187">
        <v>352</v>
      </c>
      <c r="K12" s="179">
        <v>7</v>
      </c>
      <c r="AR12" s="179">
        <v>2</v>
      </c>
    </row>
    <row r="13" spans="1:44" ht="11.25">
      <c r="A13" s="179">
        <v>12</v>
      </c>
      <c r="B13" s="180">
        <v>2</v>
      </c>
      <c r="C13" s="180">
        <v>3</v>
      </c>
      <c r="D13" s="181" t="s">
        <v>293</v>
      </c>
      <c r="E13" s="182">
        <v>1996</v>
      </c>
      <c r="F13" s="183">
        <v>2</v>
      </c>
      <c r="G13" s="184" t="s">
        <v>152</v>
      </c>
      <c r="H13" s="185" t="s">
        <v>132</v>
      </c>
      <c r="I13" s="186">
        <v>12</v>
      </c>
      <c r="J13" s="187">
        <v>350</v>
      </c>
      <c r="K13" s="179">
        <v>14</v>
      </c>
      <c r="AR13" s="179">
        <v>2</v>
      </c>
    </row>
    <row r="14" spans="1:44" ht="11.25">
      <c r="A14" s="179">
        <v>12</v>
      </c>
      <c r="B14" s="180">
        <v>2</v>
      </c>
      <c r="C14" s="180">
        <v>4</v>
      </c>
      <c r="D14" s="181" t="s">
        <v>206</v>
      </c>
      <c r="E14" s="182">
        <v>1997</v>
      </c>
      <c r="F14" s="183">
        <v>2</v>
      </c>
      <c r="G14" s="184" t="s">
        <v>165</v>
      </c>
      <c r="H14" s="185" t="s">
        <v>137</v>
      </c>
      <c r="I14" s="186">
        <v>12</v>
      </c>
      <c r="J14" s="187">
        <v>343</v>
      </c>
      <c r="K14" s="179">
        <v>10</v>
      </c>
      <c r="AR14" s="179">
        <v>2</v>
      </c>
    </row>
    <row r="15" spans="1:44" ht="11.25">
      <c r="A15" s="179">
        <v>12</v>
      </c>
      <c r="B15" s="180">
        <v>2</v>
      </c>
      <c r="C15" s="180">
        <v>5</v>
      </c>
      <c r="D15" s="181" t="s">
        <v>233</v>
      </c>
      <c r="E15" s="182">
        <v>1997</v>
      </c>
      <c r="F15" s="183">
        <v>2</v>
      </c>
      <c r="G15" s="184" t="s">
        <v>159</v>
      </c>
      <c r="H15" s="185" t="s">
        <v>137</v>
      </c>
      <c r="I15" s="186">
        <v>12</v>
      </c>
      <c r="J15" s="187">
        <v>346</v>
      </c>
      <c r="K15" s="179">
        <v>7</v>
      </c>
      <c r="AR15" s="179">
        <v>2</v>
      </c>
    </row>
    <row r="16" spans="1:44" ht="11.25">
      <c r="A16" s="179">
        <v>12</v>
      </c>
      <c r="B16" s="180">
        <v>2</v>
      </c>
      <c r="C16" s="180">
        <v>6</v>
      </c>
      <c r="D16" s="181" t="s">
        <v>254</v>
      </c>
      <c r="E16" s="182">
        <v>1997</v>
      </c>
      <c r="F16" s="183">
        <v>2</v>
      </c>
      <c r="G16" s="184" t="s">
        <v>163</v>
      </c>
      <c r="H16" s="185" t="s">
        <v>137</v>
      </c>
      <c r="I16" s="186">
        <v>12</v>
      </c>
      <c r="J16" s="187">
        <v>350</v>
      </c>
      <c r="K16" s="179">
        <v>2</v>
      </c>
      <c r="AR16" s="179">
        <v>2</v>
      </c>
    </row>
    <row r="17" spans="1:44" ht="11.25">
      <c r="A17" s="179">
        <v>12</v>
      </c>
      <c r="B17" s="180">
        <v>2</v>
      </c>
      <c r="C17" s="180">
        <v>7</v>
      </c>
      <c r="D17" s="181" t="s">
        <v>224</v>
      </c>
      <c r="E17" s="182">
        <v>1998</v>
      </c>
      <c r="F17" s="183">
        <v>2</v>
      </c>
      <c r="G17" s="184" t="s">
        <v>159</v>
      </c>
      <c r="H17" s="185" t="s">
        <v>137</v>
      </c>
      <c r="I17" s="186">
        <v>12</v>
      </c>
      <c r="J17" s="187">
        <v>354</v>
      </c>
      <c r="K17" s="179">
        <v>7</v>
      </c>
      <c r="AR17" s="179">
        <v>2</v>
      </c>
    </row>
    <row r="18" spans="1:44" ht="11.25">
      <c r="A18" s="179">
        <v>12</v>
      </c>
      <c r="B18" s="180">
        <v>2</v>
      </c>
      <c r="C18" s="180">
        <v>8</v>
      </c>
      <c r="D18" s="181" t="s">
        <v>205</v>
      </c>
      <c r="E18" s="182">
        <v>1999</v>
      </c>
      <c r="F18" s="183">
        <v>2</v>
      </c>
      <c r="G18" s="184" t="s">
        <v>131</v>
      </c>
      <c r="H18" s="185" t="s">
        <v>134</v>
      </c>
      <c r="I18" s="186">
        <v>12</v>
      </c>
      <c r="J18" s="187">
        <v>376</v>
      </c>
      <c r="K18" s="179">
        <v>16</v>
      </c>
      <c r="AR18" s="179">
        <v>2</v>
      </c>
    </row>
    <row r="19" spans="1:44" ht="11.25">
      <c r="A19" s="179">
        <v>12</v>
      </c>
      <c r="B19" s="180">
        <v>3</v>
      </c>
      <c r="C19" s="180">
        <v>1</v>
      </c>
      <c r="D19" s="181" t="s">
        <v>281</v>
      </c>
      <c r="E19" s="182">
        <v>1996</v>
      </c>
      <c r="F19" s="183">
        <v>2</v>
      </c>
      <c r="G19" s="184" t="s">
        <v>165</v>
      </c>
      <c r="H19" s="185" t="s">
        <v>132</v>
      </c>
      <c r="I19" s="186">
        <v>12</v>
      </c>
      <c r="J19" s="187">
        <v>339</v>
      </c>
      <c r="K19" s="179">
        <v>10</v>
      </c>
      <c r="AR19" s="179">
        <v>2</v>
      </c>
    </row>
    <row r="20" spans="1:44" ht="11.25">
      <c r="A20" s="179">
        <v>12</v>
      </c>
      <c r="B20" s="180">
        <v>3</v>
      </c>
      <c r="C20" s="180">
        <v>2</v>
      </c>
      <c r="D20" s="181" t="s">
        <v>292</v>
      </c>
      <c r="E20" s="182">
        <v>1995</v>
      </c>
      <c r="F20" s="183">
        <v>2</v>
      </c>
      <c r="G20" s="184" t="s">
        <v>152</v>
      </c>
      <c r="H20" s="185" t="s">
        <v>132</v>
      </c>
      <c r="I20" s="186">
        <v>12</v>
      </c>
      <c r="J20" s="187">
        <v>339</v>
      </c>
      <c r="K20" s="179">
        <v>14</v>
      </c>
      <c r="AR20" s="179">
        <v>2</v>
      </c>
    </row>
    <row r="21" spans="1:44" ht="11.25">
      <c r="A21" s="179">
        <v>12</v>
      </c>
      <c r="B21" s="180">
        <v>3</v>
      </c>
      <c r="C21" s="180">
        <v>3</v>
      </c>
      <c r="D21" s="181" t="s">
        <v>286</v>
      </c>
      <c r="E21" s="182">
        <v>1996</v>
      </c>
      <c r="F21" s="183">
        <v>2</v>
      </c>
      <c r="G21" s="184" t="s">
        <v>193</v>
      </c>
      <c r="H21" s="185" t="s">
        <v>132</v>
      </c>
      <c r="I21" s="186">
        <v>12</v>
      </c>
      <c r="J21" s="187">
        <v>325</v>
      </c>
      <c r="K21" s="179">
        <v>11</v>
      </c>
      <c r="AR21" s="179">
        <v>2</v>
      </c>
    </row>
    <row r="22" spans="1:44" ht="11.25">
      <c r="A22" s="179">
        <v>12</v>
      </c>
      <c r="B22" s="180">
        <v>3</v>
      </c>
      <c r="C22" s="180">
        <v>4</v>
      </c>
      <c r="D22" s="181" t="s">
        <v>192</v>
      </c>
      <c r="E22" s="182">
        <v>1996</v>
      </c>
      <c r="F22" s="183">
        <v>2</v>
      </c>
      <c r="G22" s="184" t="s">
        <v>152</v>
      </c>
      <c r="H22" s="185" t="s">
        <v>132</v>
      </c>
      <c r="I22" s="186">
        <v>12</v>
      </c>
      <c r="J22" s="187">
        <v>321</v>
      </c>
      <c r="K22" s="179">
        <v>14</v>
      </c>
      <c r="AR22" s="179">
        <v>2</v>
      </c>
    </row>
    <row r="23" spans="1:44" ht="11.25">
      <c r="A23" s="179">
        <v>12</v>
      </c>
      <c r="B23" s="180">
        <v>3</v>
      </c>
      <c r="C23" s="180">
        <v>5</v>
      </c>
      <c r="D23" s="181" t="s">
        <v>237</v>
      </c>
      <c r="E23" s="182">
        <v>1997</v>
      </c>
      <c r="F23" s="183">
        <v>2</v>
      </c>
      <c r="G23" s="184" t="s">
        <v>131</v>
      </c>
      <c r="H23" s="185" t="s">
        <v>137</v>
      </c>
      <c r="I23" s="186">
        <v>12</v>
      </c>
      <c r="J23" s="187">
        <v>325</v>
      </c>
      <c r="K23" s="179">
        <v>16</v>
      </c>
      <c r="AR23" s="179">
        <v>2</v>
      </c>
    </row>
    <row r="24" spans="1:44" ht="11.25">
      <c r="A24" s="179">
        <v>12</v>
      </c>
      <c r="B24" s="180">
        <v>3</v>
      </c>
      <c r="C24" s="180">
        <v>6</v>
      </c>
      <c r="D24" s="181" t="s">
        <v>263</v>
      </c>
      <c r="E24" s="182">
        <v>1994</v>
      </c>
      <c r="F24" s="183">
        <v>2</v>
      </c>
      <c r="G24" s="184" t="s">
        <v>141</v>
      </c>
      <c r="H24" s="185" t="s">
        <v>166</v>
      </c>
      <c r="I24" s="186">
        <v>12</v>
      </c>
      <c r="J24" s="187">
        <v>332</v>
      </c>
      <c r="K24" s="179">
        <v>3</v>
      </c>
      <c r="AR24" s="179">
        <v>2</v>
      </c>
    </row>
    <row r="25" spans="1:44" ht="11.25">
      <c r="A25" s="179">
        <v>12</v>
      </c>
      <c r="B25" s="180">
        <v>3</v>
      </c>
      <c r="C25" s="180">
        <v>7</v>
      </c>
      <c r="D25" s="181" t="s">
        <v>282</v>
      </c>
      <c r="E25" s="182">
        <v>1993</v>
      </c>
      <c r="F25" s="183">
        <v>2</v>
      </c>
      <c r="G25" s="184" t="s">
        <v>165</v>
      </c>
      <c r="H25" s="185" t="s">
        <v>166</v>
      </c>
      <c r="I25" s="186">
        <v>12</v>
      </c>
      <c r="J25" s="187">
        <v>339</v>
      </c>
      <c r="K25" s="179">
        <v>10</v>
      </c>
      <c r="AR25" s="179">
        <v>2</v>
      </c>
    </row>
    <row r="26" spans="1:44" ht="11.25">
      <c r="A26" s="179">
        <v>12</v>
      </c>
      <c r="B26" s="180">
        <v>3</v>
      </c>
      <c r="C26" s="180">
        <v>8</v>
      </c>
      <c r="D26" s="181" t="s">
        <v>259</v>
      </c>
      <c r="E26" s="182">
        <v>1995</v>
      </c>
      <c r="F26" s="183">
        <v>2</v>
      </c>
      <c r="G26" s="184" t="s">
        <v>163</v>
      </c>
      <c r="H26" s="185" t="s">
        <v>132</v>
      </c>
      <c r="I26" s="186">
        <v>12</v>
      </c>
      <c r="J26" s="187">
        <v>340</v>
      </c>
      <c r="K26" s="179">
        <v>2</v>
      </c>
      <c r="AR26" s="179">
        <v>2</v>
      </c>
    </row>
    <row r="27" spans="1:44" ht="11.25">
      <c r="A27" s="179">
        <v>12</v>
      </c>
      <c r="B27" s="180">
        <v>4</v>
      </c>
      <c r="C27" s="180">
        <v>1</v>
      </c>
      <c r="D27" s="181" t="s">
        <v>229</v>
      </c>
      <c r="E27" s="182">
        <v>1996</v>
      </c>
      <c r="F27" s="183">
        <v>2</v>
      </c>
      <c r="G27" s="184" t="s">
        <v>230</v>
      </c>
      <c r="H27" s="185" t="s">
        <v>132</v>
      </c>
      <c r="I27" s="186">
        <v>12</v>
      </c>
      <c r="J27" s="187">
        <v>315</v>
      </c>
      <c r="K27" s="179">
        <v>12</v>
      </c>
      <c r="AR27" s="179">
        <v>2</v>
      </c>
    </row>
    <row r="28" spans="1:44" ht="11.25">
      <c r="A28" s="179">
        <v>12</v>
      </c>
      <c r="B28" s="180">
        <v>4</v>
      </c>
      <c r="C28" s="180">
        <v>2</v>
      </c>
      <c r="D28" s="181" t="s">
        <v>240</v>
      </c>
      <c r="E28" s="182">
        <v>1997</v>
      </c>
      <c r="F28" s="183">
        <v>2</v>
      </c>
      <c r="G28" s="184" t="s">
        <v>163</v>
      </c>
      <c r="H28" s="185" t="s">
        <v>137</v>
      </c>
      <c r="I28" s="186">
        <v>12</v>
      </c>
      <c r="J28" s="187">
        <v>310</v>
      </c>
      <c r="K28" s="179">
        <v>2</v>
      </c>
      <c r="AR28" s="179">
        <v>2</v>
      </c>
    </row>
    <row r="29" spans="1:44" ht="11.25">
      <c r="A29" s="179">
        <v>12</v>
      </c>
      <c r="B29" s="180">
        <v>4</v>
      </c>
      <c r="C29" s="180">
        <v>3</v>
      </c>
      <c r="D29" s="181" t="s">
        <v>236</v>
      </c>
      <c r="E29" s="182">
        <v>1997</v>
      </c>
      <c r="F29" s="183">
        <v>2</v>
      </c>
      <c r="G29" s="184" t="s">
        <v>183</v>
      </c>
      <c r="H29" s="185" t="s">
        <v>137</v>
      </c>
      <c r="I29" s="186">
        <v>12</v>
      </c>
      <c r="J29" s="187">
        <v>302</v>
      </c>
      <c r="K29" s="179">
        <v>4</v>
      </c>
      <c r="AR29" s="179">
        <v>2</v>
      </c>
    </row>
    <row r="30" spans="1:44" ht="11.25">
      <c r="A30" s="179">
        <v>12</v>
      </c>
      <c r="B30" s="180">
        <v>4</v>
      </c>
      <c r="C30" s="180">
        <v>4</v>
      </c>
      <c r="D30" s="181" t="s">
        <v>299</v>
      </c>
      <c r="E30" s="182">
        <v>1994</v>
      </c>
      <c r="F30" s="183">
        <v>2</v>
      </c>
      <c r="G30" s="184" t="s">
        <v>131</v>
      </c>
      <c r="H30" s="185" t="s">
        <v>166</v>
      </c>
      <c r="I30" s="186">
        <v>12</v>
      </c>
      <c r="J30" s="187">
        <v>295</v>
      </c>
      <c r="K30" s="179">
        <v>16</v>
      </c>
      <c r="AR30" s="179">
        <v>2</v>
      </c>
    </row>
    <row r="31" spans="1:44" ht="11.25">
      <c r="A31" s="179">
        <v>12</v>
      </c>
      <c r="B31" s="180">
        <v>4</v>
      </c>
      <c r="C31" s="180">
        <v>5</v>
      </c>
      <c r="D31" s="181" t="s">
        <v>285</v>
      </c>
      <c r="E31" s="182">
        <v>1993</v>
      </c>
      <c r="F31" s="183">
        <v>2</v>
      </c>
      <c r="G31" s="184" t="s">
        <v>218</v>
      </c>
      <c r="H31" s="185" t="s">
        <v>166</v>
      </c>
      <c r="I31" s="186">
        <v>12</v>
      </c>
      <c r="J31" s="187">
        <v>302</v>
      </c>
      <c r="K31" s="179">
        <v>13</v>
      </c>
      <c r="AR31" s="179">
        <v>2</v>
      </c>
    </row>
    <row r="32" spans="1:44" ht="11.25">
      <c r="A32" s="179">
        <v>12</v>
      </c>
      <c r="B32" s="180">
        <v>4</v>
      </c>
      <c r="C32" s="180">
        <v>6</v>
      </c>
      <c r="D32" s="181" t="s">
        <v>239</v>
      </c>
      <c r="E32" s="182">
        <v>1997</v>
      </c>
      <c r="F32" s="183">
        <v>2</v>
      </c>
      <c r="G32" s="184" t="s">
        <v>159</v>
      </c>
      <c r="H32" s="185" t="s">
        <v>137</v>
      </c>
      <c r="I32" s="186">
        <v>12</v>
      </c>
      <c r="J32" s="187">
        <v>309</v>
      </c>
      <c r="K32" s="179">
        <v>7</v>
      </c>
      <c r="AR32" s="179">
        <v>2</v>
      </c>
    </row>
    <row r="33" spans="1:44" ht="11.25">
      <c r="A33" s="179">
        <v>12</v>
      </c>
      <c r="B33" s="180">
        <v>4</v>
      </c>
      <c r="C33" s="180">
        <v>7</v>
      </c>
      <c r="D33" s="181" t="s">
        <v>234</v>
      </c>
      <c r="E33" s="182">
        <v>1997</v>
      </c>
      <c r="F33" s="183">
        <v>2</v>
      </c>
      <c r="G33" s="184" t="s">
        <v>131</v>
      </c>
      <c r="H33" s="185" t="s">
        <v>137</v>
      </c>
      <c r="I33" s="186">
        <v>12</v>
      </c>
      <c r="J33" s="187">
        <v>314</v>
      </c>
      <c r="K33" s="179">
        <v>16</v>
      </c>
      <c r="AR33" s="179">
        <v>2</v>
      </c>
    </row>
    <row r="34" spans="1:44" ht="11.25">
      <c r="A34" s="179">
        <v>12</v>
      </c>
      <c r="B34" s="180">
        <v>4</v>
      </c>
      <c r="C34" s="180">
        <v>8</v>
      </c>
      <c r="D34" s="181" t="s">
        <v>238</v>
      </c>
      <c r="E34" s="182">
        <v>1997</v>
      </c>
      <c r="F34" s="183">
        <v>2</v>
      </c>
      <c r="G34" s="184" t="s">
        <v>131</v>
      </c>
      <c r="H34" s="185" t="s">
        <v>137</v>
      </c>
      <c r="I34" s="186">
        <v>12</v>
      </c>
      <c r="J34" s="187">
        <v>321</v>
      </c>
      <c r="K34" s="179">
        <v>16</v>
      </c>
      <c r="AR34" s="179">
        <v>2</v>
      </c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unka27">
    <tabColor indexed="34"/>
  </sheetPr>
  <dimension ref="A1:AR26"/>
  <sheetViews>
    <sheetView showRowColHeaders="0" showZeros="0" zoomScale="130" zoomScaleNormal="130" workbookViewId="0" topLeftCell="B1">
      <pane xSplit="18" ySplit="2" topLeftCell="T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A3" sqref="A3"/>
    </sheetView>
  </sheetViews>
  <sheetFormatPr defaultColWidth="9.140625" defaultRowHeight="12.75"/>
  <cols>
    <col min="1" max="1" width="2.57421875" style="179" hidden="1" customWidth="1"/>
    <col min="2" max="3" width="3.57421875" style="180" customWidth="1"/>
    <col min="4" max="4" width="27.140625" style="181" customWidth="1"/>
    <col min="5" max="5" width="6.00390625" style="182" customWidth="1"/>
    <col min="6" max="6" width="0" style="183" hidden="1" customWidth="1"/>
    <col min="7" max="7" width="34.8515625" style="184" customWidth="1"/>
    <col min="8" max="8" width="9.7109375" style="185" customWidth="1"/>
    <col min="9" max="9" width="2.421875" style="186" hidden="1" customWidth="1"/>
    <col min="10" max="10" width="7.00390625" style="187" customWidth="1"/>
    <col min="11" max="12" width="0" style="179" hidden="1" customWidth="1"/>
    <col min="13" max="13" width="45.8515625" style="179" customWidth="1"/>
    <col min="14" max="16384" width="9.140625" style="179" customWidth="1"/>
  </cols>
  <sheetData>
    <row r="1" spans="2:13" s="171" customFormat="1" ht="12.75">
      <c r="B1" s="230" t="s">
        <v>50</v>
      </c>
      <c r="C1" s="230" t="s">
        <v>49</v>
      </c>
      <c r="D1" s="228" t="s">
        <v>28</v>
      </c>
      <c r="E1" s="229"/>
      <c r="F1" s="229"/>
      <c r="G1" s="229"/>
      <c r="H1" s="229"/>
      <c r="I1" s="229"/>
      <c r="J1" s="229"/>
      <c r="M1" s="189"/>
    </row>
    <row r="2" spans="2:13" s="172" customFormat="1" ht="11.25">
      <c r="B2" s="231"/>
      <c r="C2" s="231"/>
      <c r="D2" s="173" t="s">
        <v>51</v>
      </c>
      <c r="E2" s="188">
        <f>MENU!B15</f>
        <v>0</v>
      </c>
      <c r="F2" s="175"/>
      <c r="G2" s="176"/>
      <c r="H2" s="177"/>
      <c r="I2" s="177"/>
      <c r="J2" s="178" t="str">
        <f>MENU!E15</f>
        <v>50 férfi mell</v>
      </c>
      <c r="M2" s="190"/>
    </row>
    <row r="3" spans="1:44" ht="11.25">
      <c r="A3" s="179">
        <v>13</v>
      </c>
      <c r="B3" s="180">
        <v>1</v>
      </c>
      <c r="C3" s="180">
        <v>1</v>
      </c>
      <c r="I3" s="186">
        <v>13</v>
      </c>
      <c r="AR3" s="179">
        <v>2</v>
      </c>
    </row>
    <row r="4" spans="1:44" ht="11.25">
      <c r="A4" s="179">
        <v>13</v>
      </c>
      <c r="B4" s="180">
        <v>1</v>
      </c>
      <c r="C4" s="180">
        <v>2</v>
      </c>
      <c r="D4" s="181" t="s">
        <v>168</v>
      </c>
      <c r="E4" s="182">
        <v>1997</v>
      </c>
      <c r="F4" s="183">
        <v>1</v>
      </c>
      <c r="G4" s="184" t="s">
        <v>159</v>
      </c>
      <c r="H4" s="185" t="s">
        <v>137</v>
      </c>
      <c r="I4" s="186">
        <v>13</v>
      </c>
      <c r="J4" s="187">
        <v>425</v>
      </c>
      <c r="K4" s="179">
        <v>7</v>
      </c>
      <c r="AR4" s="179">
        <v>2</v>
      </c>
    </row>
    <row r="5" spans="1:44" ht="11.25">
      <c r="A5" s="179">
        <v>13</v>
      </c>
      <c r="B5" s="180">
        <v>1</v>
      </c>
      <c r="C5" s="180">
        <v>3</v>
      </c>
      <c r="D5" s="181" t="s">
        <v>242</v>
      </c>
      <c r="E5" s="182">
        <v>1998</v>
      </c>
      <c r="F5" s="183">
        <v>1</v>
      </c>
      <c r="G5" s="184" t="s">
        <v>243</v>
      </c>
      <c r="H5" s="185" t="s">
        <v>137</v>
      </c>
      <c r="I5" s="186">
        <v>13</v>
      </c>
      <c r="J5" s="187">
        <v>420</v>
      </c>
      <c r="K5" s="179">
        <v>17</v>
      </c>
      <c r="AR5" s="179">
        <v>2</v>
      </c>
    </row>
    <row r="6" spans="1:44" ht="11.25">
      <c r="A6" s="179">
        <v>13</v>
      </c>
      <c r="B6" s="180">
        <v>1</v>
      </c>
      <c r="C6" s="180">
        <v>4</v>
      </c>
      <c r="D6" s="181" t="s">
        <v>140</v>
      </c>
      <c r="E6" s="182">
        <v>1998</v>
      </c>
      <c r="F6" s="183">
        <v>1</v>
      </c>
      <c r="G6" s="184" t="s">
        <v>141</v>
      </c>
      <c r="H6" s="185" t="s">
        <v>137</v>
      </c>
      <c r="I6" s="186">
        <v>13</v>
      </c>
      <c r="J6" s="187">
        <v>418</v>
      </c>
      <c r="K6" s="179">
        <v>3</v>
      </c>
      <c r="AR6" s="179">
        <v>2</v>
      </c>
    </row>
    <row r="7" spans="1:44" ht="11.25">
      <c r="A7" s="179">
        <v>13</v>
      </c>
      <c r="B7" s="180">
        <v>1</v>
      </c>
      <c r="C7" s="180">
        <v>5</v>
      </c>
      <c r="D7" s="181" t="s">
        <v>272</v>
      </c>
      <c r="E7" s="182">
        <v>1996</v>
      </c>
      <c r="F7" s="183">
        <v>1</v>
      </c>
      <c r="G7" s="184" t="s">
        <v>230</v>
      </c>
      <c r="H7" s="185" t="s">
        <v>132</v>
      </c>
      <c r="I7" s="186">
        <v>13</v>
      </c>
      <c r="J7" s="187">
        <v>420</v>
      </c>
      <c r="K7" s="179">
        <v>12</v>
      </c>
      <c r="AR7" s="179">
        <v>2</v>
      </c>
    </row>
    <row r="8" spans="1:44" ht="11.25">
      <c r="A8" s="179">
        <v>13</v>
      </c>
      <c r="B8" s="180">
        <v>1</v>
      </c>
      <c r="C8" s="180">
        <v>6</v>
      </c>
      <c r="D8" s="181" t="s">
        <v>249</v>
      </c>
      <c r="E8" s="182">
        <v>1998</v>
      </c>
      <c r="F8" s="183">
        <v>1</v>
      </c>
      <c r="G8" s="184" t="s">
        <v>243</v>
      </c>
      <c r="H8" s="185" t="s">
        <v>137</v>
      </c>
      <c r="I8" s="186">
        <v>13</v>
      </c>
      <c r="J8" s="187">
        <v>420</v>
      </c>
      <c r="K8" s="179">
        <v>17</v>
      </c>
      <c r="AR8" s="179">
        <v>2</v>
      </c>
    </row>
    <row r="9" spans="1:44" ht="11.25">
      <c r="A9" s="179">
        <v>13</v>
      </c>
      <c r="B9" s="180">
        <v>1</v>
      </c>
      <c r="C9" s="180">
        <v>7</v>
      </c>
      <c r="D9" s="181" t="s">
        <v>244</v>
      </c>
      <c r="E9" s="182">
        <v>1996</v>
      </c>
      <c r="F9" s="183">
        <v>1</v>
      </c>
      <c r="G9" s="184" t="s">
        <v>152</v>
      </c>
      <c r="H9" s="185" t="s">
        <v>132</v>
      </c>
      <c r="I9" s="186">
        <v>13</v>
      </c>
      <c r="J9" s="187">
        <v>462</v>
      </c>
      <c r="K9" s="179">
        <v>14</v>
      </c>
      <c r="AR9" s="179">
        <v>2</v>
      </c>
    </row>
    <row r="10" spans="1:44" ht="11.25">
      <c r="A10" s="179">
        <v>13</v>
      </c>
      <c r="B10" s="180">
        <v>1</v>
      </c>
      <c r="C10" s="180">
        <v>8</v>
      </c>
      <c r="I10" s="186">
        <v>13</v>
      </c>
      <c r="AR10" s="179">
        <v>2</v>
      </c>
    </row>
    <row r="11" spans="1:44" ht="11.25">
      <c r="A11" s="179">
        <v>13</v>
      </c>
      <c r="B11" s="180">
        <v>2</v>
      </c>
      <c r="C11" s="180">
        <v>1</v>
      </c>
      <c r="D11" s="181" t="s">
        <v>267</v>
      </c>
      <c r="E11" s="182">
        <v>1999</v>
      </c>
      <c r="F11" s="183">
        <v>1</v>
      </c>
      <c r="G11" s="184" t="s">
        <v>152</v>
      </c>
      <c r="H11" s="185" t="s">
        <v>134</v>
      </c>
      <c r="I11" s="186">
        <v>13</v>
      </c>
      <c r="J11" s="187">
        <v>415</v>
      </c>
      <c r="K11" s="179">
        <v>14</v>
      </c>
      <c r="AR11" s="179">
        <v>2</v>
      </c>
    </row>
    <row r="12" spans="1:44" ht="11.25">
      <c r="A12" s="179">
        <v>13</v>
      </c>
      <c r="B12" s="180">
        <v>2</v>
      </c>
      <c r="C12" s="180">
        <v>2</v>
      </c>
      <c r="D12" s="181" t="s">
        <v>184</v>
      </c>
      <c r="E12" s="182">
        <v>1995</v>
      </c>
      <c r="F12" s="183">
        <v>1</v>
      </c>
      <c r="G12" s="184" t="s">
        <v>159</v>
      </c>
      <c r="H12" s="185" t="s">
        <v>132</v>
      </c>
      <c r="I12" s="186">
        <v>13</v>
      </c>
      <c r="J12" s="187">
        <v>407</v>
      </c>
      <c r="K12" s="179">
        <v>7</v>
      </c>
      <c r="AR12" s="179">
        <v>2</v>
      </c>
    </row>
    <row r="13" spans="1:44" ht="11.25">
      <c r="A13" s="179">
        <v>13</v>
      </c>
      <c r="B13" s="180">
        <v>2</v>
      </c>
      <c r="C13" s="180">
        <v>3</v>
      </c>
      <c r="D13" s="181" t="s">
        <v>174</v>
      </c>
      <c r="E13" s="182">
        <v>1996</v>
      </c>
      <c r="F13" s="183">
        <v>1</v>
      </c>
      <c r="G13" s="184" t="s">
        <v>159</v>
      </c>
      <c r="H13" s="185" t="s">
        <v>132</v>
      </c>
      <c r="I13" s="186">
        <v>13</v>
      </c>
      <c r="J13" s="187">
        <v>387</v>
      </c>
      <c r="K13" s="179">
        <v>7</v>
      </c>
      <c r="AR13" s="179">
        <v>2</v>
      </c>
    </row>
    <row r="14" spans="1:44" ht="11.25">
      <c r="A14" s="179">
        <v>13</v>
      </c>
      <c r="B14" s="180">
        <v>2</v>
      </c>
      <c r="C14" s="180">
        <v>4</v>
      </c>
      <c r="D14" s="181" t="s">
        <v>290</v>
      </c>
      <c r="E14" s="182">
        <v>1995</v>
      </c>
      <c r="F14" s="183">
        <v>1</v>
      </c>
      <c r="G14" s="184" t="s">
        <v>152</v>
      </c>
      <c r="H14" s="185" t="s">
        <v>132</v>
      </c>
      <c r="I14" s="186">
        <v>13</v>
      </c>
      <c r="J14" s="187">
        <v>380</v>
      </c>
      <c r="K14" s="179">
        <v>14</v>
      </c>
      <c r="AR14" s="179">
        <v>2</v>
      </c>
    </row>
    <row r="15" spans="1:44" ht="11.25">
      <c r="A15" s="179">
        <v>13</v>
      </c>
      <c r="B15" s="180">
        <v>2</v>
      </c>
      <c r="C15" s="180">
        <v>5</v>
      </c>
      <c r="D15" s="181" t="s">
        <v>187</v>
      </c>
      <c r="E15" s="182">
        <v>1997</v>
      </c>
      <c r="F15" s="183">
        <v>1</v>
      </c>
      <c r="G15" s="184" t="s">
        <v>131</v>
      </c>
      <c r="H15" s="185" t="s">
        <v>137</v>
      </c>
      <c r="I15" s="186">
        <v>13</v>
      </c>
      <c r="J15" s="187">
        <v>382</v>
      </c>
      <c r="K15" s="179">
        <v>16</v>
      </c>
      <c r="AR15" s="179">
        <v>2</v>
      </c>
    </row>
    <row r="16" spans="1:44" ht="11.25">
      <c r="A16" s="179">
        <v>13</v>
      </c>
      <c r="B16" s="180">
        <v>2</v>
      </c>
      <c r="C16" s="180">
        <v>6</v>
      </c>
      <c r="D16" s="181" t="s">
        <v>266</v>
      </c>
      <c r="E16" s="182">
        <v>1997</v>
      </c>
      <c r="F16" s="183">
        <v>1</v>
      </c>
      <c r="G16" s="184" t="s">
        <v>243</v>
      </c>
      <c r="H16" s="185" t="s">
        <v>137</v>
      </c>
      <c r="I16" s="186">
        <v>13</v>
      </c>
      <c r="J16" s="187">
        <v>390</v>
      </c>
      <c r="K16" s="179">
        <v>17</v>
      </c>
      <c r="AR16" s="179">
        <v>2</v>
      </c>
    </row>
    <row r="17" spans="1:44" ht="11.25">
      <c r="A17" s="179">
        <v>13</v>
      </c>
      <c r="B17" s="180">
        <v>2</v>
      </c>
      <c r="C17" s="180">
        <v>7</v>
      </c>
      <c r="D17" s="181" t="s">
        <v>273</v>
      </c>
      <c r="E17" s="182">
        <v>1997</v>
      </c>
      <c r="F17" s="183">
        <v>1</v>
      </c>
      <c r="G17" s="184" t="s">
        <v>152</v>
      </c>
      <c r="H17" s="185" t="s">
        <v>137</v>
      </c>
      <c r="I17" s="186">
        <v>13</v>
      </c>
      <c r="J17" s="187">
        <v>410</v>
      </c>
      <c r="K17" s="179">
        <v>14</v>
      </c>
      <c r="AR17" s="179">
        <v>2</v>
      </c>
    </row>
    <row r="18" spans="1:44" ht="11.25">
      <c r="A18" s="179">
        <v>13</v>
      </c>
      <c r="B18" s="180">
        <v>2</v>
      </c>
      <c r="C18" s="180">
        <v>8</v>
      </c>
      <c r="D18" s="181" t="s">
        <v>167</v>
      </c>
      <c r="E18" s="182">
        <v>1998</v>
      </c>
      <c r="F18" s="183">
        <v>1</v>
      </c>
      <c r="G18" s="184" t="s">
        <v>131</v>
      </c>
      <c r="H18" s="185" t="s">
        <v>137</v>
      </c>
      <c r="I18" s="186">
        <v>13</v>
      </c>
      <c r="J18" s="187">
        <v>416</v>
      </c>
      <c r="K18" s="179">
        <v>16</v>
      </c>
      <c r="AR18" s="179">
        <v>2</v>
      </c>
    </row>
    <row r="19" spans="1:44" ht="11.25">
      <c r="A19" s="179">
        <v>13</v>
      </c>
      <c r="B19" s="180">
        <v>3</v>
      </c>
      <c r="C19" s="180">
        <v>1</v>
      </c>
      <c r="D19" s="181" t="s">
        <v>175</v>
      </c>
      <c r="E19" s="182">
        <v>1996</v>
      </c>
      <c r="F19" s="183">
        <v>1</v>
      </c>
      <c r="G19" s="184" t="s">
        <v>163</v>
      </c>
      <c r="H19" s="185" t="s">
        <v>132</v>
      </c>
      <c r="I19" s="186">
        <v>13</v>
      </c>
      <c r="J19" s="187">
        <v>360</v>
      </c>
      <c r="K19" s="179">
        <v>2</v>
      </c>
      <c r="AR19" s="179">
        <v>2</v>
      </c>
    </row>
    <row r="20" spans="1:44" ht="11.25">
      <c r="A20" s="179">
        <v>13</v>
      </c>
      <c r="B20" s="180">
        <v>3</v>
      </c>
      <c r="C20" s="180">
        <v>2</v>
      </c>
      <c r="D20" s="181" t="s">
        <v>188</v>
      </c>
      <c r="E20" s="182">
        <v>1995</v>
      </c>
      <c r="F20" s="183">
        <v>1</v>
      </c>
      <c r="G20" s="184" t="s">
        <v>159</v>
      </c>
      <c r="H20" s="185" t="s">
        <v>132</v>
      </c>
      <c r="I20" s="186">
        <v>13</v>
      </c>
      <c r="J20" s="187">
        <v>354</v>
      </c>
      <c r="K20" s="179">
        <v>7</v>
      </c>
      <c r="AR20" s="179">
        <v>2</v>
      </c>
    </row>
    <row r="21" spans="1:44" ht="11.25">
      <c r="A21" s="179">
        <v>13</v>
      </c>
      <c r="B21" s="180">
        <v>3</v>
      </c>
      <c r="C21" s="180">
        <v>3</v>
      </c>
      <c r="D21" s="181" t="s">
        <v>178</v>
      </c>
      <c r="E21" s="182">
        <v>1993</v>
      </c>
      <c r="F21" s="183">
        <v>1</v>
      </c>
      <c r="G21" s="184" t="s">
        <v>159</v>
      </c>
      <c r="H21" s="185" t="s">
        <v>166</v>
      </c>
      <c r="I21" s="186">
        <v>13</v>
      </c>
      <c r="J21" s="187">
        <v>345</v>
      </c>
      <c r="K21" s="179">
        <v>7</v>
      </c>
      <c r="AR21" s="179">
        <v>2</v>
      </c>
    </row>
    <row r="22" spans="1:44" ht="11.25">
      <c r="A22" s="179">
        <v>13</v>
      </c>
      <c r="B22" s="180">
        <v>3</v>
      </c>
      <c r="C22" s="180">
        <v>4</v>
      </c>
      <c r="D22" s="181" t="s">
        <v>294</v>
      </c>
      <c r="E22" s="182">
        <v>1992</v>
      </c>
      <c r="F22" s="183">
        <v>1</v>
      </c>
      <c r="G22" s="184" t="s">
        <v>152</v>
      </c>
      <c r="H22" s="185" t="s">
        <v>295</v>
      </c>
      <c r="I22" s="186">
        <v>13</v>
      </c>
      <c r="J22" s="187">
        <v>310</v>
      </c>
      <c r="K22" s="179">
        <v>14</v>
      </c>
      <c r="AR22" s="179">
        <v>2</v>
      </c>
    </row>
    <row r="23" spans="1:44" ht="11.25">
      <c r="A23" s="179">
        <v>13</v>
      </c>
      <c r="B23" s="180">
        <v>3</v>
      </c>
      <c r="C23" s="180">
        <v>5</v>
      </c>
      <c r="D23" s="181" t="s">
        <v>297</v>
      </c>
      <c r="E23" s="182">
        <v>1989</v>
      </c>
      <c r="F23" s="183">
        <v>1</v>
      </c>
      <c r="G23" s="184" t="s">
        <v>159</v>
      </c>
      <c r="H23" s="185" t="s">
        <v>295</v>
      </c>
      <c r="I23" s="186">
        <v>13</v>
      </c>
      <c r="J23" s="187">
        <v>321</v>
      </c>
      <c r="K23" s="179">
        <v>7</v>
      </c>
      <c r="AR23" s="179">
        <v>2</v>
      </c>
    </row>
    <row r="24" spans="1:44" ht="11.25">
      <c r="A24" s="179">
        <v>13</v>
      </c>
      <c r="B24" s="180">
        <v>3</v>
      </c>
      <c r="C24" s="180">
        <v>6</v>
      </c>
      <c r="D24" s="181" t="s">
        <v>190</v>
      </c>
      <c r="E24" s="182">
        <v>1996</v>
      </c>
      <c r="F24" s="183">
        <v>1</v>
      </c>
      <c r="G24" s="184" t="s">
        <v>139</v>
      </c>
      <c r="H24" s="185" t="s">
        <v>132</v>
      </c>
      <c r="I24" s="186">
        <v>13</v>
      </c>
      <c r="J24" s="187">
        <v>350</v>
      </c>
      <c r="K24" s="179">
        <v>6</v>
      </c>
      <c r="AR24" s="179">
        <v>2</v>
      </c>
    </row>
    <row r="25" spans="1:44" ht="11.25">
      <c r="A25" s="179">
        <v>13</v>
      </c>
      <c r="B25" s="180">
        <v>3</v>
      </c>
      <c r="C25" s="180">
        <v>7</v>
      </c>
      <c r="D25" s="181" t="s">
        <v>250</v>
      </c>
      <c r="E25" s="182">
        <v>1997</v>
      </c>
      <c r="F25" s="183">
        <v>1</v>
      </c>
      <c r="G25" s="184" t="s">
        <v>141</v>
      </c>
      <c r="H25" s="185" t="s">
        <v>137</v>
      </c>
      <c r="I25" s="186">
        <v>13</v>
      </c>
      <c r="J25" s="187">
        <v>354</v>
      </c>
      <c r="K25" s="179">
        <v>3</v>
      </c>
      <c r="AR25" s="179">
        <v>2</v>
      </c>
    </row>
    <row r="26" spans="1:44" ht="11.25">
      <c r="A26" s="179">
        <v>13</v>
      </c>
      <c r="B26" s="180">
        <v>3</v>
      </c>
      <c r="C26" s="180">
        <v>8</v>
      </c>
      <c r="D26" s="181" t="s">
        <v>186</v>
      </c>
      <c r="E26" s="182">
        <v>1995</v>
      </c>
      <c r="F26" s="183">
        <v>1</v>
      </c>
      <c r="G26" s="184" t="s">
        <v>159</v>
      </c>
      <c r="H26" s="185" t="s">
        <v>132</v>
      </c>
      <c r="I26" s="186">
        <v>13</v>
      </c>
      <c r="J26" s="187">
        <v>368</v>
      </c>
      <c r="K26" s="179">
        <v>7</v>
      </c>
      <c r="AR26" s="179">
        <v>2</v>
      </c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unka28">
    <tabColor indexed="34"/>
  </sheetPr>
  <dimension ref="A1:AR26"/>
  <sheetViews>
    <sheetView showRowColHeaders="0" showZeros="0" zoomScale="130" zoomScaleNormal="130" workbookViewId="0" topLeftCell="B1">
      <pane xSplit="16" ySplit="2" topLeftCell="R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A3" sqref="A3"/>
    </sheetView>
  </sheetViews>
  <sheetFormatPr defaultColWidth="9.140625" defaultRowHeight="12.75"/>
  <cols>
    <col min="1" max="1" width="2.57421875" style="179" hidden="1" customWidth="1"/>
    <col min="2" max="3" width="3.57421875" style="180" customWidth="1"/>
    <col min="4" max="4" width="27.140625" style="181" customWidth="1"/>
    <col min="5" max="5" width="6.00390625" style="182" customWidth="1"/>
    <col min="6" max="6" width="0" style="183" hidden="1" customWidth="1"/>
    <col min="7" max="7" width="34.8515625" style="184" customWidth="1"/>
    <col min="8" max="8" width="9.7109375" style="185" customWidth="1"/>
    <col min="9" max="9" width="2.421875" style="186" hidden="1" customWidth="1"/>
    <col min="10" max="10" width="7.00390625" style="187" customWidth="1"/>
    <col min="11" max="12" width="0" style="179" hidden="1" customWidth="1"/>
    <col min="13" max="13" width="45.8515625" style="179" customWidth="1"/>
    <col min="14" max="16384" width="9.140625" style="179" customWidth="1"/>
  </cols>
  <sheetData>
    <row r="1" spans="2:13" s="171" customFormat="1" ht="12.75">
      <c r="B1" s="230" t="s">
        <v>50</v>
      </c>
      <c r="C1" s="230" t="s">
        <v>49</v>
      </c>
      <c r="D1" s="228" t="s">
        <v>28</v>
      </c>
      <c r="E1" s="229"/>
      <c r="F1" s="229"/>
      <c r="G1" s="229"/>
      <c r="H1" s="229"/>
      <c r="I1" s="229"/>
      <c r="J1" s="229"/>
      <c r="M1" s="189"/>
    </row>
    <row r="2" spans="2:13" s="172" customFormat="1" ht="11.25">
      <c r="B2" s="231"/>
      <c r="C2" s="231"/>
      <c r="D2" s="173" t="s">
        <v>51</v>
      </c>
      <c r="E2" s="188">
        <f>MENU!B15</f>
        <v>0</v>
      </c>
      <c r="F2" s="175"/>
      <c r="G2" s="176"/>
      <c r="H2" s="177"/>
      <c r="I2" s="177"/>
      <c r="J2" s="178" t="str">
        <f>MENU!E16</f>
        <v>50 női mell</v>
      </c>
      <c r="M2" s="190"/>
    </row>
    <row r="3" spans="1:44" ht="11.25">
      <c r="A3" s="179">
        <v>14</v>
      </c>
      <c r="B3" s="180">
        <v>1</v>
      </c>
      <c r="C3" s="180">
        <v>1</v>
      </c>
      <c r="I3" s="186">
        <v>14</v>
      </c>
      <c r="AR3" s="179">
        <v>2</v>
      </c>
    </row>
    <row r="4" spans="1:44" ht="11.25">
      <c r="A4" s="179">
        <v>14</v>
      </c>
      <c r="B4" s="180">
        <v>1</v>
      </c>
      <c r="C4" s="180">
        <v>2</v>
      </c>
      <c r="D4" s="181" t="s">
        <v>213</v>
      </c>
      <c r="E4" s="182">
        <v>1998</v>
      </c>
      <c r="F4" s="183">
        <v>2</v>
      </c>
      <c r="G4" s="184" t="s">
        <v>139</v>
      </c>
      <c r="H4" s="185" t="s">
        <v>137</v>
      </c>
      <c r="I4" s="186">
        <v>14</v>
      </c>
      <c r="J4" s="187">
        <v>447</v>
      </c>
      <c r="K4" s="179">
        <v>6</v>
      </c>
      <c r="AR4" s="179">
        <v>2</v>
      </c>
    </row>
    <row r="5" spans="1:44" ht="11.25">
      <c r="A5" s="179">
        <v>14</v>
      </c>
      <c r="B5" s="180">
        <v>1</v>
      </c>
      <c r="C5" s="180">
        <v>3</v>
      </c>
      <c r="D5" s="181" t="s">
        <v>223</v>
      </c>
      <c r="E5" s="182">
        <v>1998</v>
      </c>
      <c r="F5" s="183">
        <v>2</v>
      </c>
      <c r="G5" s="184" t="s">
        <v>150</v>
      </c>
      <c r="H5" s="185" t="s">
        <v>137</v>
      </c>
      <c r="I5" s="186">
        <v>14</v>
      </c>
      <c r="J5" s="187">
        <v>430</v>
      </c>
      <c r="K5" s="179">
        <v>19</v>
      </c>
      <c r="AR5" s="179">
        <v>2</v>
      </c>
    </row>
    <row r="6" spans="1:44" ht="11.25">
      <c r="A6" s="179">
        <v>14</v>
      </c>
      <c r="B6" s="180">
        <v>1</v>
      </c>
      <c r="C6" s="180">
        <v>4</v>
      </c>
      <c r="D6" s="181" t="s">
        <v>259</v>
      </c>
      <c r="E6" s="182">
        <v>1995</v>
      </c>
      <c r="F6" s="183">
        <v>2</v>
      </c>
      <c r="G6" s="184" t="s">
        <v>163</v>
      </c>
      <c r="H6" s="185" t="s">
        <v>132</v>
      </c>
      <c r="I6" s="186">
        <v>14</v>
      </c>
      <c r="J6" s="187">
        <v>400</v>
      </c>
      <c r="K6" s="179">
        <v>2</v>
      </c>
      <c r="AR6" s="179">
        <v>2</v>
      </c>
    </row>
    <row r="7" spans="1:44" ht="11.25">
      <c r="A7" s="179">
        <v>14</v>
      </c>
      <c r="B7" s="180">
        <v>1</v>
      </c>
      <c r="C7" s="180">
        <v>5</v>
      </c>
      <c r="D7" s="181" t="s">
        <v>233</v>
      </c>
      <c r="E7" s="182">
        <v>1997</v>
      </c>
      <c r="F7" s="183">
        <v>2</v>
      </c>
      <c r="G7" s="184" t="s">
        <v>159</v>
      </c>
      <c r="H7" s="185" t="s">
        <v>137</v>
      </c>
      <c r="I7" s="186">
        <v>14</v>
      </c>
      <c r="J7" s="187">
        <v>426</v>
      </c>
      <c r="K7" s="179">
        <v>7</v>
      </c>
      <c r="AR7" s="179">
        <v>2</v>
      </c>
    </row>
    <row r="8" spans="1:44" ht="11.25">
      <c r="A8" s="179">
        <v>14</v>
      </c>
      <c r="B8" s="180">
        <v>1</v>
      </c>
      <c r="C8" s="180">
        <v>6</v>
      </c>
      <c r="D8" s="181" t="s">
        <v>211</v>
      </c>
      <c r="E8" s="182">
        <v>1998</v>
      </c>
      <c r="F8" s="183">
        <v>2</v>
      </c>
      <c r="G8" s="184" t="s">
        <v>159</v>
      </c>
      <c r="H8" s="185" t="s">
        <v>137</v>
      </c>
      <c r="I8" s="186">
        <v>14</v>
      </c>
      <c r="J8" s="187">
        <v>436</v>
      </c>
      <c r="K8" s="179">
        <v>7</v>
      </c>
      <c r="AR8" s="179">
        <v>2</v>
      </c>
    </row>
    <row r="9" spans="1:44" ht="11.25">
      <c r="A9" s="179">
        <v>14</v>
      </c>
      <c r="B9" s="180">
        <v>1</v>
      </c>
      <c r="C9" s="180">
        <v>7</v>
      </c>
      <c r="D9" s="181" t="s">
        <v>291</v>
      </c>
      <c r="E9" s="182">
        <v>1998</v>
      </c>
      <c r="F9" s="183">
        <v>2</v>
      </c>
      <c r="G9" s="184" t="s">
        <v>141</v>
      </c>
      <c r="H9" s="185" t="s">
        <v>137</v>
      </c>
      <c r="I9" s="186">
        <v>14</v>
      </c>
      <c r="J9" s="187">
        <v>451</v>
      </c>
      <c r="K9" s="179">
        <v>3</v>
      </c>
      <c r="AR9" s="179">
        <v>2</v>
      </c>
    </row>
    <row r="10" spans="1:44" ht="11.25">
      <c r="A10" s="179">
        <v>14</v>
      </c>
      <c r="B10" s="180">
        <v>1</v>
      </c>
      <c r="C10" s="180">
        <v>8</v>
      </c>
      <c r="I10" s="186">
        <v>14</v>
      </c>
      <c r="AR10" s="179">
        <v>2</v>
      </c>
    </row>
    <row r="11" spans="1:44" ht="11.25">
      <c r="A11" s="179">
        <v>14</v>
      </c>
      <c r="B11" s="180">
        <v>2</v>
      </c>
      <c r="C11" s="180">
        <v>1</v>
      </c>
      <c r="D11" s="181" t="s">
        <v>293</v>
      </c>
      <c r="E11" s="182">
        <v>1996</v>
      </c>
      <c r="F11" s="183">
        <v>2</v>
      </c>
      <c r="G11" s="184" t="s">
        <v>152</v>
      </c>
      <c r="H11" s="185" t="s">
        <v>132</v>
      </c>
      <c r="I11" s="186">
        <v>14</v>
      </c>
      <c r="J11" s="187">
        <v>400</v>
      </c>
      <c r="K11" s="179">
        <v>14</v>
      </c>
      <c r="AR11" s="179">
        <v>2</v>
      </c>
    </row>
    <row r="12" spans="1:44" ht="11.25">
      <c r="A12" s="179">
        <v>14</v>
      </c>
      <c r="B12" s="180">
        <v>2</v>
      </c>
      <c r="C12" s="180">
        <v>2</v>
      </c>
      <c r="D12" s="181" t="s">
        <v>227</v>
      </c>
      <c r="E12" s="182">
        <v>1997</v>
      </c>
      <c r="F12" s="183">
        <v>2</v>
      </c>
      <c r="G12" s="184" t="s">
        <v>163</v>
      </c>
      <c r="H12" s="185" t="s">
        <v>137</v>
      </c>
      <c r="I12" s="186">
        <v>14</v>
      </c>
      <c r="J12" s="187">
        <v>390</v>
      </c>
      <c r="K12" s="179">
        <v>2</v>
      </c>
      <c r="AR12" s="179">
        <v>2</v>
      </c>
    </row>
    <row r="13" spans="1:44" ht="11.25">
      <c r="A13" s="179">
        <v>14</v>
      </c>
      <c r="B13" s="180">
        <v>2</v>
      </c>
      <c r="C13" s="180">
        <v>3</v>
      </c>
      <c r="D13" s="181" t="s">
        <v>192</v>
      </c>
      <c r="E13" s="182">
        <v>1996</v>
      </c>
      <c r="F13" s="183">
        <v>2</v>
      </c>
      <c r="G13" s="184" t="s">
        <v>152</v>
      </c>
      <c r="H13" s="185" t="s">
        <v>132</v>
      </c>
      <c r="I13" s="186">
        <v>14</v>
      </c>
      <c r="J13" s="187">
        <v>389</v>
      </c>
      <c r="K13" s="179">
        <v>14</v>
      </c>
      <c r="AR13" s="179">
        <v>2</v>
      </c>
    </row>
    <row r="14" spans="1:44" ht="11.25">
      <c r="A14" s="179">
        <v>14</v>
      </c>
      <c r="B14" s="180">
        <v>2</v>
      </c>
      <c r="C14" s="180">
        <v>4</v>
      </c>
      <c r="D14" s="181" t="s">
        <v>224</v>
      </c>
      <c r="E14" s="182">
        <v>1998</v>
      </c>
      <c r="F14" s="183">
        <v>2</v>
      </c>
      <c r="G14" s="184" t="s">
        <v>159</v>
      </c>
      <c r="H14" s="185" t="s">
        <v>137</v>
      </c>
      <c r="I14" s="186">
        <v>14</v>
      </c>
      <c r="J14" s="187">
        <v>386</v>
      </c>
      <c r="K14" s="179">
        <v>7</v>
      </c>
      <c r="AR14" s="179">
        <v>2</v>
      </c>
    </row>
    <row r="15" spans="1:44" ht="11.25">
      <c r="A15" s="179">
        <v>14</v>
      </c>
      <c r="B15" s="180">
        <v>2</v>
      </c>
      <c r="C15" s="180">
        <v>5</v>
      </c>
      <c r="D15" s="181" t="s">
        <v>237</v>
      </c>
      <c r="E15" s="182">
        <v>1997</v>
      </c>
      <c r="F15" s="183">
        <v>2</v>
      </c>
      <c r="G15" s="184" t="s">
        <v>131</v>
      </c>
      <c r="H15" s="185" t="s">
        <v>137</v>
      </c>
      <c r="I15" s="186">
        <v>14</v>
      </c>
      <c r="J15" s="187">
        <v>388</v>
      </c>
      <c r="K15" s="179">
        <v>16</v>
      </c>
      <c r="AR15" s="179">
        <v>2</v>
      </c>
    </row>
    <row r="16" spans="1:44" ht="11.25">
      <c r="A16" s="179">
        <v>14</v>
      </c>
      <c r="B16" s="180">
        <v>2</v>
      </c>
      <c r="C16" s="180">
        <v>6</v>
      </c>
      <c r="D16" s="181" t="s">
        <v>228</v>
      </c>
      <c r="E16" s="182">
        <v>1997</v>
      </c>
      <c r="F16" s="183">
        <v>2</v>
      </c>
      <c r="G16" s="184" t="s">
        <v>163</v>
      </c>
      <c r="H16" s="185" t="s">
        <v>137</v>
      </c>
      <c r="I16" s="186">
        <v>14</v>
      </c>
      <c r="J16" s="187">
        <v>390</v>
      </c>
      <c r="K16" s="179">
        <v>2</v>
      </c>
      <c r="AR16" s="179">
        <v>2</v>
      </c>
    </row>
    <row r="17" spans="1:44" ht="11.25">
      <c r="A17" s="179">
        <v>14</v>
      </c>
      <c r="B17" s="180">
        <v>2</v>
      </c>
      <c r="C17" s="180">
        <v>7</v>
      </c>
      <c r="D17" s="181" t="s">
        <v>263</v>
      </c>
      <c r="E17" s="182">
        <v>1994</v>
      </c>
      <c r="F17" s="183">
        <v>2</v>
      </c>
      <c r="G17" s="184" t="s">
        <v>141</v>
      </c>
      <c r="H17" s="185" t="s">
        <v>166</v>
      </c>
      <c r="I17" s="186">
        <v>14</v>
      </c>
      <c r="J17" s="187">
        <v>391</v>
      </c>
      <c r="K17" s="179">
        <v>3</v>
      </c>
      <c r="AR17" s="179">
        <v>2</v>
      </c>
    </row>
    <row r="18" spans="1:44" ht="11.25">
      <c r="A18" s="179">
        <v>14</v>
      </c>
      <c r="B18" s="180">
        <v>2</v>
      </c>
      <c r="C18" s="180">
        <v>8</v>
      </c>
      <c r="D18" s="181" t="s">
        <v>262</v>
      </c>
      <c r="E18" s="182">
        <v>1998</v>
      </c>
      <c r="F18" s="183">
        <v>2</v>
      </c>
      <c r="G18" s="184" t="s">
        <v>163</v>
      </c>
      <c r="H18" s="185" t="s">
        <v>137</v>
      </c>
      <c r="I18" s="186">
        <v>14</v>
      </c>
      <c r="J18" s="187">
        <v>400</v>
      </c>
      <c r="K18" s="179">
        <v>2</v>
      </c>
      <c r="AR18" s="179">
        <v>2</v>
      </c>
    </row>
    <row r="19" spans="1:44" ht="11.25">
      <c r="A19" s="179">
        <v>14</v>
      </c>
      <c r="B19" s="180">
        <v>3</v>
      </c>
      <c r="C19" s="180">
        <v>1</v>
      </c>
      <c r="D19" s="181" t="s">
        <v>239</v>
      </c>
      <c r="E19" s="182">
        <v>1997</v>
      </c>
      <c r="F19" s="183">
        <v>2</v>
      </c>
      <c r="G19" s="184" t="s">
        <v>159</v>
      </c>
      <c r="H19" s="185" t="s">
        <v>137</v>
      </c>
      <c r="I19" s="186">
        <v>14</v>
      </c>
      <c r="J19" s="187">
        <v>384</v>
      </c>
      <c r="K19" s="179">
        <v>7</v>
      </c>
      <c r="AR19" s="179">
        <v>2</v>
      </c>
    </row>
    <row r="20" spans="1:44" ht="11.25">
      <c r="A20" s="179">
        <v>14</v>
      </c>
      <c r="B20" s="180">
        <v>3</v>
      </c>
      <c r="C20" s="180">
        <v>2</v>
      </c>
      <c r="D20" s="181" t="s">
        <v>220</v>
      </c>
      <c r="E20" s="182">
        <v>1998</v>
      </c>
      <c r="F20" s="183">
        <v>2</v>
      </c>
      <c r="G20" s="184" t="s">
        <v>131</v>
      </c>
      <c r="H20" s="185" t="s">
        <v>137</v>
      </c>
      <c r="I20" s="186">
        <v>14</v>
      </c>
      <c r="J20" s="187">
        <v>382</v>
      </c>
      <c r="K20" s="179">
        <v>16</v>
      </c>
      <c r="AR20" s="179">
        <v>2</v>
      </c>
    </row>
    <row r="21" spans="1:44" ht="11.25">
      <c r="A21" s="179">
        <v>14</v>
      </c>
      <c r="B21" s="180">
        <v>3</v>
      </c>
      <c r="C21" s="180">
        <v>3</v>
      </c>
      <c r="D21" s="181" t="s">
        <v>229</v>
      </c>
      <c r="E21" s="182">
        <v>1996</v>
      </c>
      <c r="F21" s="183">
        <v>2</v>
      </c>
      <c r="G21" s="184" t="s">
        <v>230</v>
      </c>
      <c r="H21" s="185" t="s">
        <v>132</v>
      </c>
      <c r="I21" s="186">
        <v>14</v>
      </c>
      <c r="J21" s="187">
        <v>367</v>
      </c>
      <c r="K21" s="179">
        <v>12</v>
      </c>
      <c r="AR21" s="179">
        <v>2</v>
      </c>
    </row>
    <row r="22" spans="1:44" ht="11.25">
      <c r="A22" s="179">
        <v>14</v>
      </c>
      <c r="B22" s="180">
        <v>3</v>
      </c>
      <c r="C22" s="180">
        <v>4</v>
      </c>
      <c r="D22" s="181" t="s">
        <v>234</v>
      </c>
      <c r="E22" s="182">
        <v>1997</v>
      </c>
      <c r="F22" s="183">
        <v>2</v>
      </c>
      <c r="G22" s="184" t="s">
        <v>131</v>
      </c>
      <c r="H22" s="185" t="s">
        <v>137</v>
      </c>
      <c r="I22" s="186">
        <v>14</v>
      </c>
      <c r="J22" s="187">
        <v>354</v>
      </c>
      <c r="K22" s="179">
        <v>16</v>
      </c>
      <c r="AR22" s="179">
        <v>2</v>
      </c>
    </row>
    <row r="23" spans="1:44" ht="11.25">
      <c r="A23" s="179">
        <v>14</v>
      </c>
      <c r="B23" s="180">
        <v>3</v>
      </c>
      <c r="C23" s="180">
        <v>5</v>
      </c>
      <c r="D23" s="181" t="s">
        <v>261</v>
      </c>
      <c r="E23" s="182">
        <v>1997</v>
      </c>
      <c r="F23" s="183">
        <v>2</v>
      </c>
      <c r="G23" s="184" t="s">
        <v>218</v>
      </c>
      <c r="H23" s="185" t="s">
        <v>137</v>
      </c>
      <c r="I23" s="186">
        <v>14</v>
      </c>
      <c r="J23" s="187">
        <v>360</v>
      </c>
      <c r="K23" s="179">
        <v>13</v>
      </c>
      <c r="AR23" s="179">
        <v>2</v>
      </c>
    </row>
    <row r="24" spans="1:44" ht="11.25">
      <c r="A24" s="179">
        <v>14</v>
      </c>
      <c r="B24" s="180">
        <v>3</v>
      </c>
      <c r="C24" s="180">
        <v>6</v>
      </c>
      <c r="D24" s="181" t="s">
        <v>232</v>
      </c>
      <c r="E24" s="182">
        <v>1998</v>
      </c>
      <c r="F24" s="183">
        <v>2</v>
      </c>
      <c r="G24" s="184" t="s">
        <v>163</v>
      </c>
      <c r="H24" s="185" t="s">
        <v>137</v>
      </c>
      <c r="I24" s="186">
        <v>14</v>
      </c>
      <c r="J24" s="187">
        <v>380</v>
      </c>
      <c r="K24" s="179">
        <v>2</v>
      </c>
      <c r="AR24" s="179">
        <v>2</v>
      </c>
    </row>
    <row r="25" spans="1:44" ht="11.25">
      <c r="A25" s="179">
        <v>14</v>
      </c>
      <c r="B25" s="180">
        <v>3</v>
      </c>
      <c r="C25" s="180">
        <v>7</v>
      </c>
      <c r="D25" s="181" t="s">
        <v>219</v>
      </c>
      <c r="E25" s="182">
        <v>1996</v>
      </c>
      <c r="F25" s="183">
        <v>2</v>
      </c>
      <c r="G25" s="184" t="s">
        <v>139</v>
      </c>
      <c r="H25" s="185" t="s">
        <v>132</v>
      </c>
      <c r="I25" s="186">
        <v>14</v>
      </c>
      <c r="J25" s="187">
        <v>382</v>
      </c>
      <c r="K25" s="179">
        <v>6</v>
      </c>
      <c r="AR25" s="179">
        <v>2</v>
      </c>
    </row>
    <row r="26" spans="1:44" ht="11.25">
      <c r="A26" s="179">
        <v>14</v>
      </c>
      <c r="B26" s="180">
        <v>3</v>
      </c>
      <c r="C26" s="180">
        <v>8</v>
      </c>
      <c r="D26" s="181" t="s">
        <v>260</v>
      </c>
      <c r="E26" s="182">
        <v>1997</v>
      </c>
      <c r="F26" s="183">
        <v>2</v>
      </c>
      <c r="G26" s="184" t="s">
        <v>139</v>
      </c>
      <c r="H26" s="185" t="s">
        <v>137</v>
      </c>
      <c r="I26" s="186">
        <v>14</v>
      </c>
      <c r="J26" s="187">
        <v>385</v>
      </c>
      <c r="K26" s="179">
        <v>6</v>
      </c>
      <c r="AR26" s="179">
        <v>2</v>
      </c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unka29">
    <tabColor indexed="34"/>
  </sheetPr>
  <dimension ref="A1:AR34"/>
  <sheetViews>
    <sheetView showRowColHeaders="0" showZeros="0" zoomScale="130" zoomScaleNormal="130" workbookViewId="0" topLeftCell="B1">
      <pane xSplit="18" ySplit="2" topLeftCell="T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A3" sqref="A3"/>
    </sheetView>
  </sheetViews>
  <sheetFormatPr defaultColWidth="9.140625" defaultRowHeight="12.75"/>
  <cols>
    <col min="1" max="1" width="2.57421875" style="179" hidden="1" customWidth="1"/>
    <col min="2" max="3" width="3.57421875" style="180" customWidth="1"/>
    <col min="4" max="4" width="27.140625" style="181" customWidth="1"/>
    <col min="5" max="5" width="6.00390625" style="182" customWidth="1"/>
    <col min="6" max="6" width="0" style="183" hidden="1" customWidth="1"/>
    <col min="7" max="7" width="34.8515625" style="184" customWidth="1"/>
    <col min="8" max="8" width="9.7109375" style="185" customWidth="1"/>
    <col min="9" max="9" width="2.421875" style="186" hidden="1" customWidth="1"/>
    <col min="10" max="10" width="7.00390625" style="187" customWidth="1"/>
    <col min="11" max="12" width="0" style="179" hidden="1" customWidth="1"/>
    <col min="13" max="13" width="45.8515625" style="179" customWidth="1"/>
    <col min="14" max="16384" width="9.140625" style="179" customWidth="1"/>
  </cols>
  <sheetData>
    <row r="1" spans="2:13" s="171" customFormat="1" ht="12.75">
      <c r="B1" s="230" t="s">
        <v>50</v>
      </c>
      <c r="C1" s="230" t="s">
        <v>49</v>
      </c>
      <c r="D1" s="228" t="s">
        <v>28</v>
      </c>
      <c r="E1" s="229"/>
      <c r="F1" s="229"/>
      <c r="G1" s="229"/>
      <c r="H1" s="229"/>
      <c r="I1" s="229"/>
      <c r="J1" s="229"/>
      <c r="M1" s="189"/>
    </row>
    <row r="2" spans="2:13" s="172" customFormat="1" ht="11.25">
      <c r="B2" s="231"/>
      <c r="C2" s="231"/>
      <c r="D2" s="173" t="s">
        <v>51</v>
      </c>
      <c r="E2" s="188">
        <f>MENU!B17</f>
        <v>0</v>
      </c>
      <c r="F2" s="175"/>
      <c r="G2" s="176"/>
      <c r="H2" s="177"/>
      <c r="I2" s="177"/>
      <c r="J2" s="178" t="str">
        <f>MENU!E17</f>
        <v>50 férfi gyors</v>
      </c>
      <c r="M2" s="190"/>
    </row>
    <row r="3" spans="1:44" ht="11.25">
      <c r="A3" s="179">
        <v>15</v>
      </c>
      <c r="B3" s="180">
        <v>1</v>
      </c>
      <c r="C3" s="180">
        <v>1</v>
      </c>
      <c r="D3" s="181" t="s">
        <v>138</v>
      </c>
      <c r="E3" s="182">
        <v>1998</v>
      </c>
      <c r="F3" s="183">
        <v>1</v>
      </c>
      <c r="G3" s="184" t="s">
        <v>139</v>
      </c>
      <c r="H3" s="185" t="s">
        <v>137</v>
      </c>
      <c r="I3" s="186">
        <v>15</v>
      </c>
      <c r="J3" s="187">
        <v>385</v>
      </c>
      <c r="K3" s="179">
        <v>6</v>
      </c>
      <c r="AR3" s="179">
        <v>2</v>
      </c>
    </row>
    <row r="4" spans="1:44" ht="11.25">
      <c r="A4" s="179">
        <v>15</v>
      </c>
      <c r="B4" s="180">
        <v>1</v>
      </c>
      <c r="C4" s="180">
        <v>2</v>
      </c>
      <c r="D4" s="181" t="s">
        <v>270</v>
      </c>
      <c r="E4" s="182">
        <v>1995</v>
      </c>
      <c r="F4" s="183">
        <v>1</v>
      </c>
      <c r="G4" s="184" t="s">
        <v>152</v>
      </c>
      <c r="H4" s="185" t="s">
        <v>132</v>
      </c>
      <c r="I4" s="186">
        <v>15</v>
      </c>
      <c r="J4" s="187">
        <v>379</v>
      </c>
      <c r="K4" s="179">
        <v>14</v>
      </c>
      <c r="AR4" s="179">
        <v>2</v>
      </c>
    </row>
    <row r="5" spans="1:44" ht="11.25">
      <c r="A5" s="179">
        <v>15</v>
      </c>
      <c r="B5" s="180">
        <v>1</v>
      </c>
      <c r="C5" s="180">
        <v>3</v>
      </c>
      <c r="D5" s="181" t="s">
        <v>167</v>
      </c>
      <c r="E5" s="182">
        <v>1998</v>
      </c>
      <c r="F5" s="183">
        <v>1</v>
      </c>
      <c r="G5" s="184" t="s">
        <v>131</v>
      </c>
      <c r="H5" s="185" t="s">
        <v>137</v>
      </c>
      <c r="I5" s="186">
        <v>15</v>
      </c>
      <c r="J5" s="187">
        <v>343</v>
      </c>
      <c r="K5" s="179">
        <v>16</v>
      </c>
      <c r="AR5" s="179">
        <v>2</v>
      </c>
    </row>
    <row r="6" spans="1:44" ht="11.25">
      <c r="A6" s="179">
        <v>15</v>
      </c>
      <c r="B6" s="180">
        <v>1</v>
      </c>
      <c r="C6" s="180">
        <v>4</v>
      </c>
      <c r="D6" s="181" t="s">
        <v>169</v>
      </c>
      <c r="E6" s="182">
        <v>1998</v>
      </c>
      <c r="F6" s="183">
        <v>1</v>
      </c>
      <c r="G6" s="184" t="s">
        <v>131</v>
      </c>
      <c r="H6" s="185" t="s">
        <v>137</v>
      </c>
      <c r="I6" s="186">
        <v>15</v>
      </c>
      <c r="J6" s="187">
        <v>334</v>
      </c>
      <c r="K6" s="179">
        <v>16</v>
      </c>
      <c r="AR6" s="179">
        <v>2</v>
      </c>
    </row>
    <row r="7" spans="1:44" ht="11.25">
      <c r="A7" s="179">
        <v>15</v>
      </c>
      <c r="B7" s="180">
        <v>1</v>
      </c>
      <c r="C7" s="180">
        <v>5</v>
      </c>
      <c r="D7" s="181" t="s">
        <v>130</v>
      </c>
      <c r="E7" s="182">
        <v>1996</v>
      </c>
      <c r="F7" s="183">
        <v>1</v>
      </c>
      <c r="G7" s="184" t="s">
        <v>131</v>
      </c>
      <c r="H7" s="185" t="s">
        <v>132</v>
      </c>
      <c r="I7" s="186">
        <v>15</v>
      </c>
      <c r="J7" s="187">
        <v>342</v>
      </c>
      <c r="K7" s="179">
        <v>16</v>
      </c>
      <c r="AR7" s="179">
        <v>2</v>
      </c>
    </row>
    <row r="8" spans="1:44" ht="11.25">
      <c r="A8" s="179">
        <v>15</v>
      </c>
      <c r="B8" s="180">
        <v>1</v>
      </c>
      <c r="C8" s="180">
        <v>6</v>
      </c>
      <c r="D8" s="181" t="s">
        <v>269</v>
      </c>
      <c r="E8" s="182">
        <v>1998</v>
      </c>
      <c r="F8" s="183">
        <v>1</v>
      </c>
      <c r="G8" s="184" t="s">
        <v>131</v>
      </c>
      <c r="H8" s="185" t="s">
        <v>137</v>
      </c>
      <c r="I8" s="186">
        <v>15</v>
      </c>
      <c r="J8" s="187">
        <v>367</v>
      </c>
      <c r="K8" s="179">
        <v>16</v>
      </c>
      <c r="AR8" s="179">
        <v>2</v>
      </c>
    </row>
    <row r="9" spans="1:44" ht="11.25">
      <c r="A9" s="179">
        <v>15</v>
      </c>
      <c r="B9" s="180">
        <v>1</v>
      </c>
      <c r="C9" s="180">
        <v>7</v>
      </c>
      <c r="D9" s="181" t="s">
        <v>264</v>
      </c>
      <c r="E9" s="182">
        <v>1998</v>
      </c>
      <c r="F9" s="183">
        <v>1</v>
      </c>
      <c r="G9" s="184" t="s">
        <v>243</v>
      </c>
      <c r="H9" s="185" t="s">
        <v>137</v>
      </c>
      <c r="I9" s="186">
        <v>15</v>
      </c>
      <c r="J9" s="187">
        <v>380</v>
      </c>
      <c r="K9" s="179">
        <v>17</v>
      </c>
      <c r="AR9" s="179">
        <v>2</v>
      </c>
    </row>
    <row r="10" spans="1:44" ht="11.25">
      <c r="A10" s="179">
        <v>15</v>
      </c>
      <c r="B10" s="180">
        <v>1</v>
      </c>
      <c r="C10" s="180">
        <v>8</v>
      </c>
      <c r="D10" s="181" t="s">
        <v>249</v>
      </c>
      <c r="E10" s="182">
        <v>1998</v>
      </c>
      <c r="F10" s="183">
        <v>1</v>
      </c>
      <c r="G10" s="184" t="s">
        <v>243</v>
      </c>
      <c r="H10" s="185" t="s">
        <v>137</v>
      </c>
      <c r="I10" s="186">
        <v>15</v>
      </c>
      <c r="J10" s="187">
        <v>390</v>
      </c>
      <c r="K10" s="179">
        <v>17</v>
      </c>
      <c r="AR10" s="179">
        <v>2</v>
      </c>
    </row>
    <row r="11" spans="1:44" ht="11.25">
      <c r="A11" s="179">
        <v>15</v>
      </c>
      <c r="B11" s="180">
        <v>2</v>
      </c>
      <c r="C11" s="180">
        <v>1</v>
      </c>
      <c r="D11" s="181" t="s">
        <v>158</v>
      </c>
      <c r="E11" s="182">
        <v>1999</v>
      </c>
      <c r="F11" s="183">
        <v>1</v>
      </c>
      <c r="G11" s="184" t="s">
        <v>159</v>
      </c>
      <c r="H11" s="185" t="s">
        <v>134</v>
      </c>
      <c r="I11" s="186">
        <v>15</v>
      </c>
      <c r="J11" s="187">
        <v>331</v>
      </c>
      <c r="K11" s="179">
        <v>7</v>
      </c>
      <c r="AR11" s="179">
        <v>2</v>
      </c>
    </row>
    <row r="12" spans="1:44" ht="11.25">
      <c r="A12" s="179">
        <v>15</v>
      </c>
      <c r="B12" s="180">
        <v>2</v>
      </c>
      <c r="C12" s="180">
        <v>2</v>
      </c>
      <c r="D12" s="181" t="s">
        <v>168</v>
      </c>
      <c r="E12" s="182">
        <v>1997</v>
      </c>
      <c r="F12" s="183">
        <v>1</v>
      </c>
      <c r="G12" s="184" t="s">
        <v>159</v>
      </c>
      <c r="H12" s="185" t="s">
        <v>137</v>
      </c>
      <c r="I12" s="186">
        <v>15</v>
      </c>
      <c r="J12" s="187">
        <v>320</v>
      </c>
      <c r="K12" s="179">
        <v>7</v>
      </c>
      <c r="AR12" s="179">
        <v>2</v>
      </c>
    </row>
    <row r="13" spans="1:44" ht="11.25">
      <c r="A13" s="179">
        <v>15</v>
      </c>
      <c r="B13" s="180">
        <v>2</v>
      </c>
      <c r="C13" s="180">
        <v>3</v>
      </c>
      <c r="D13" s="181" t="s">
        <v>185</v>
      </c>
      <c r="E13" s="182">
        <v>1997</v>
      </c>
      <c r="F13" s="183">
        <v>1</v>
      </c>
      <c r="G13" s="184" t="s">
        <v>139</v>
      </c>
      <c r="H13" s="185" t="s">
        <v>137</v>
      </c>
      <c r="I13" s="186">
        <v>15</v>
      </c>
      <c r="J13" s="187">
        <v>314</v>
      </c>
      <c r="K13" s="179">
        <v>6</v>
      </c>
      <c r="AR13" s="179">
        <v>2</v>
      </c>
    </row>
    <row r="14" spans="1:44" ht="11.25">
      <c r="A14" s="179">
        <v>15</v>
      </c>
      <c r="B14" s="180">
        <v>2</v>
      </c>
      <c r="C14" s="180">
        <v>4</v>
      </c>
      <c r="D14" s="181" t="s">
        <v>174</v>
      </c>
      <c r="E14" s="182">
        <v>1996</v>
      </c>
      <c r="F14" s="183">
        <v>1</v>
      </c>
      <c r="G14" s="184" t="s">
        <v>159</v>
      </c>
      <c r="H14" s="185" t="s">
        <v>132</v>
      </c>
      <c r="I14" s="186">
        <v>15</v>
      </c>
      <c r="J14" s="187">
        <v>311</v>
      </c>
      <c r="K14" s="179">
        <v>7</v>
      </c>
      <c r="AR14" s="179">
        <v>2</v>
      </c>
    </row>
    <row r="15" spans="1:44" ht="11.25">
      <c r="A15" s="179">
        <v>15</v>
      </c>
      <c r="B15" s="180">
        <v>2</v>
      </c>
      <c r="C15" s="180">
        <v>5</v>
      </c>
      <c r="D15" s="181" t="s">
        <v>182</v>
      </c>
      <c r="E15" s="182">
        <v>1997</v>
      </c>
      <c r="F15" s="183">
        <v>1</v>
      </c>
      <c r="G15" s="184" t="s">
        <v>183</v>
      </c>
      <c r="H15" s="185" t="s">
        <v>137</v>
      </c>
      <c r="I15" s="186">
        <v>15</v>
      </c>
      <c r="J15" s="187">
        <v>311</v>
      </c>
      <c r="K15" s="179">
        <v>4</v>
      </c>
      <c r="AR15" s="179">
        <v>2</v>
      </c>
    </row>
    <row r="16" spans="1:44" ht="11.25">
      <c r="A16" s="179">
        <v>15</v>
      </c>
      <c r="B16" s="180">
        <v>2</v>
      </c>
      <c r="C16" s="180">
        <v>6</v>
      </c>
      <c r="D16" s="181" t="s">
        <v>273</v>
      </c>
      <c r="E16" s="182">
        <v>1997</v>
      </c>
      <c r="F16" s="183">
        <v>1</v>
      </c>
      <c r="G16" s="184" t="s">
        <v>152</v>
      </c>
      <c r="H16" s="185" t="s">
        <v>137</v>
      </c>
      <c r="I16" s="186">
        <v>15</v>
      </c>
      <c r="J16" s="187">
        <v>320</v>
      </c>
      <c r="K16" s="179">
        <v>14</v>
      </c>
      <c r="AR16" s="179">
        <v>2</v>
      </c>
    </row>
    <row r="17" spans="1:44" ht="11.25">
      <c r="A17" s="179">
        <v>15</v>
      </c>
      <c r="B17" s="180">
        <v>2</v>
      </c>
      <c r="C17" s="180">
        <v>7</v>
      </c>
      <c r="D17" s="181" t="s">
        <v>244</v>
      </c>
      <c r="E17" s="182">
        <v>1996</v>
      </c>
      <c r="F17" s="183">
        <v>1</v>
      </c>
      <c r="G17" s="184" t="s">
        <v>152</v>
      </c>
      <c r="H17" s="185" t="s">
        <v>132</v>
      </c>
      <c r="I17" s="186">
        <v>15</v>
      </c>
      <c r="J17" s="187">
        <v>331</v>
      </c>
      <c r="K17" s="179">
        <v>14</v>
      </c>
      <c r="AR17" s="179">
        <v>2</v>
      </c>
    </row>
    <row r="18" spans="1:44" ht="11.25">
      <c r="A18" s="179">
        <v>15</v>
      </c>
      <c r="B18" s="180">
        <v>2</v>
      </c>
      <c r="C18" s="180">
        <v>8</v>
      </c>
      <c r="D18" s="181" t="s">
        <v>140</v>
      </c>
      <c r="E18" s="182">
        <v>1998</v>
      </c>
      <c r="F18" s="183">
        <v>1</v>
      </c>
      <c r="G18" s="184" t="s">
        <v>141</v>
      </c>
      <c r="H18" s="185" t="s">
        <v>137</v>
      </c>
      <c r="I18" s="186">
        <v>15</v>
      </c>
      <c r="J18" s="187">
        <v>331</v>
      </c>
      <c r="K18" s="179">
        <v>3</v>
      </c>
      <c r="AR18" s="179">
        <v>2</v>
      </c>
    </row>
    <row r="19" spans="1:44" ht="11.25">
      <c r="A19" s="179">
        <v>15</v>
      </c>
      <c r="B19" s="180">
        <v>3</v>
      </c>
      <c r="C19" s="180">
        <v>1</v>
      </c>
      <c r="D19" s="181" t="s">
        <v>272</v>
      </c>
      <c r="E19" s="182">
        <v>1996</v>
      </c>
      <c r="F19" s="183">
        <v>1</v>
      </c>
      <c r="G19" s="184" t="s">
        <v>230</v>
      </c>
      <c r="H19" s="185" t="s">
        <v>132</v>
      </c>
      <c r="I19" s="186">
        <v>15</v>
      </c>
      <c r="J19" s="187">
        <v>310</v>
      </c>
      <c r="K19" s="179">
        <v>12</v>
      </c>
      <c r="AR19" s="179">
        <v>2</v>
      </c>
    </row>
    <row r="20" spans="1:44" ht="11.25">
      <c r="A20" s="179">
        <v>15</v>
      </c>
      <c r="B20" s="180">
        <v>3</v>
      </c>
      <c r="C20" s="180">
        <v>2</v>
      </c>
      <c r="D20" s="181" t="s">
        <v>188</v>
      </c>
      <c r="E20" s="182">
        <v>1995</v>
      </c>
      <c r="F20" s="183">
        <v>1</v>
      </c>
      <c r="G20" s="184" t="s">
        <v>159</v>
      </c>
      <c r="H20" s="185" t="s">
        <v>132</v>
      </c>
      <c r="I20" s="186">
        <v>15</v>
      </c>
      <c r="J20" s="187">
        <v>304</v>
      </c>
      <c r="K20" s="179">
        <v>7</v>
      </c>
      <c r="AR20" s="179">
        <v>2</v>
      </c>
    </row>
    <row r="21" spans="1:44" ht="11.25">
      <c r="A21" s="179">
        <v>15</v>
      </c>
      <c r="B21" s="180">
        <v>3</v>
      </c>
      <c r="C21" s="180">
        <v>3</v>
      </c>
      <c r="D21" s="181" t="s">
        <v>271</v>
      </c>
      <c r="E21" s="182">
        <v>1998</v>
      </c>
      <c r="F21" s="183">
        <v>1</v>
      </c>
      <c r="G21" s="184" t="s">
        <v>163</v>
      </c>
      <c r="H21" s="185" t="s">
        <v>137</v>
      </c>
      <c r="I21" s="186">
        <v>15</v>
      </c>
      <c r="J21" s="187">
        <v>300</v>
      </c>
      <c r="K21" s="179">
        <v>2</v>
      </c>
      <c r="AR21" s="179">
        <v>2</v>
      </c>
    </row>
    <row r="22" spans="1:44" ht="11.25">
      <c r="A22" s="179">
        <v>15</v>
      </c>
      <c r="B22" s="180">
        <v>3</v>
      </c>
      <c r="C22" s="180">
        <v>4</v>
      </c>
      <c r="D22" s="181" t="s">
        <v>151</v>
      </c>
      <c r="E22" s="182">
        <v>1996</v>
      </c>
      <c r="F22" s="183">
        <v>1</v>
      </c>
      <c r="G22" s="184" t="s">
        <v>152</v>
      </c>
      <c r="H22" s="185" t="s">
        <v>132</v>
      </c>
      <c r="I22" s="186">
        <v>15</v>
      </c>
      <c r="J22" s="187">
        <v>292</v>
      </c>
      <c r="K22" s="179">
        <v>14</v>
      </c>
      <c r="AR22" s="179">
        <v>2</v>
      </c>
    </row>
    <row r="23" spans="1:44" ht="11.25">
      <c r="A23" s="179">
        <v>15</v>
      </c>
      <c r="B23" s="180">
        <v>3</v>
      </c>
      <c r="C23" s="180">
        <v>5</v>
      </c>
      <c r="D23" s="181" t="s">
        <v>184</v>
      </c>
      <c r="E23" s="182">
        <v>1995</v>
      </c>
      <c r="F23" s="183">
        <v>1</v>
      </c>
      <c r="G23" s="184" t="s">
        <v>159</v>
      </c>
      <c r="H23" s="185" t="s">
        <v>132</v>
      </c>
      <c r="I23" s="186">
        <v>15</v>
      </c>
      <c r="J23" s="187">
        <v>296</v>
      </c>
      <c r="K23" s="179">
        <v>7</v>
      </c>
      <c r="AR23" s="179">
        <v>2</v>
      </c>
    </row>
    <row r="24" spans="1:44" ht="11.25">
      <c r="A24" s="179">
        <v>15</v>
      </c>
      <c r="B24" s="180">
        <v>3</v>
      </c>
      <c r="C24" s="180">
        <v>6</v>
      </c>
      <c r="D24" s="181" t="s">
        <v>250</v>
      </c>
      <c r="E24" s="182">
        <v>1997</v>
      </c>
      <c r="F24" s="183">
        <v>1</v>
      </c>
      <c r="G24" s="184" t="s">
        <v>141</v>
      </c>
      <c r="H24" s="185" t="s">
        <v>137</v>
      </c>
      <c r="I24" s="186">
        <v>15</v>
      </c>
      <c r="J24" s="187">
        <v>302</v>
      </c>
      <c r="K24" s="179">
        <v>3</v>
      </c>
      <c r="AR24" s="179">
        <v>2</v>
      </c>
    </row>
    <row r="25" spans="1:44" ht="11.25">
      <c r="A25" s="179">
        <v>15</v>
      </c>
      <c r="B25" s="180">
        <v>3</v>
      </c>
      <c r="C25" s="180">
        <v>7</v>
      </c>
      <c r="D25" s="181" t="s">
        <v>170</v>
      </c>
      <c r="E25" s="182">
        <v>1997</v>
      </c>
      <c r="F25" s="183">
        <v>1</v>
      </c>
      <c r="G25" s="184" t="s">
        <v>139</v>
      </c>
      <c r="H25" s="185" t="s">
        <v>137</v>
      </c>
      <c r="I25" s="186">
        <v>15</v>
      </c>
      <c r="J25" s="187">
        <v>309</v>
      </c>
      <c r="K25" s="179">
        <v>6</v>
      </c>
      <c r="AR25" s="179">
        <v>2</v>
      </c>
    </row>
    <row r="26" spans="1:44" ht="11.25">
      <c r="A26" s="179">
        <v>15</v>
      </c>
      <c r="B26" s="180">
        <v>3</v>
      </c>
      <c r="C26" s="180">
        <v>8</v>
      </c>
      <c r="D26" s="181" t="s">
        <v>189</v>
      </c>
      <c r="E26" s="182">
        <v>1998</v>
      </c>
      <c r="F26" s="183">
        <v>1</v>
      </c>
      <c r="G26" s="184" t="s">
        <v>183</v>
      </c>
      <c r="H26" s="185" t="s">
        <v>137</v>
      </c>
      <c r="I26" s="186">
        <v>15</v>
      </c>
      <c r="J26" s="187">
        <v>310</v>
      </c>
      <c r="K26" s="179">
        <v>4</v>
      </c>
      <c r="AR26" s="179">
        <v>2</v>
      </c>
    </row>
    <row r="27" spans="1:44" ht="11.25">
      <c r="A27" s="179">
        <v>15</v>
      </c>
      <c r="B27" s="180">
        <v>4</v>
      </c>
      <c r="C27" s="180">
        <v>1</v>
      </c>
      <c r="D27" s="181" t="s">
        <v>178</v>
      </c>
      <c r="E27" s="182">
        <v>1993</v>
      </c>
      <c r="F27" s="183">
        <v>1</v>
      </c>
      <c r="G27" s="184" t="s">
        <v>159</v>
      </c>
      <c r="H27" s="185" t="s">
        <v>166</v>
      </c>
      <c r="I27" s="186">
        <v>15</v>
      </c>
      <c r="J27" s="187">
        <v>289</v>
      </c>
      <c r="K27" s="179">
        <v>7</v>
      </c>
      <c r="AR27" s="179">
        <v>2</v>
      </c>
    </row>
    <row r="28" spans="1:44" ht="11.25">
      <c r="A28" s="179">
        <v>15</v>
      </c>
      <c r="B28" s="180">
        <v>4</v>
      </c>
      <c r="C28" s="180">
        <v>2</v>
      </c>
      <c r="D28" s="181" t="s">
        <v>190</v>
      </c>
      <c r="E28" s="182">
        <v>1996</v>
      </c>
      <c r="F28" s="183">
        <v>1</v>
      </c>
      <c r="G28" s="184" t="s">
        <v>139</v>
      </c>
      <c r="H28" s="185" t="s">
        <v>132</v>
      </c>
      <c r="I28" s="186">
        <v>15</v>
      </c>
      <c r="J28" s="187">
        <v>280</v>
      </c>
      <c r="K28" s="179">
        <v>6</v>
      </c>
      <c r="AR28" s="179">
        <v>2</v>
      </c>
    </row>
    <row r="29" spans="1:44" ht="11.25">
      <c r="A29" s="179">
        <v>15</v>
      </c>
      <c r="B29" s="180">
        <v>4</v>
      </c>
      <c r="C29" s="180">
        <v>3</v>
      </c>
      <c r="D29" s="181" t="s">
        <v>164</v>
      </c>
      <c r="E29" s="182">
        <v>1993</v>
      </c>
      <c r="F29" s="183">
        <v>1</v>
      </c>
      <c r="G29" s="184" t="s">
        <v>165</v>
      </c>
      <c r="H29" s="185" t="s">
        <v>166</v>
      </c>
      <c r="I29" s="186">
        <v>15</v>
      </c>
      <c r="J29" s="187">
        <v>279</v>
      </c>
      <c r="K29" s="179">
        <v>10</v>
      </c>
      <c r="AR29" s="179">
        <v>2</v>
      </c>
    </row>
    <row r="30" spans="1:44" ht="11.25">
      <c r="A30" s="179">
        <v>15</v>
      </c>
      <c r="B30" s="180">
        <v>4</v>
      </c>
      <c r="C30" s="180">
        <v>4</v>
      </c>
      <c r="D30" s="181" t="s">
        <v>186</v>
      </c>
      <c r="E30" s="182">
        <v>1995</v>
      </c>
      <c r="F30" s="183">
        <v>1</v>
      </c>
      <c r="G30" s="184" t="s">
        <v>159</v>
      </c>
      <c r="H30" s="185" t="s">
        <v>132</v>
      </c>
      <c r="I30" s="186">
        <v>15</v>
      </c>
      <c r="J30" s="187">
        <v>266</v>
      </c>
      <c r="K30" s="179">
        <v>7</v>
      </c>
      <c r="AR30" s="179">
        <v>2</v>
      </c>
    </row>
    <row r="31" spans="1:44" ht="11.25">
      <c r="A31" s="179">
        <v>15</v>
      </c>
      <c r="B31" s="180">
        <v>4</v>
      </c>
      <c r="C31" s="180">
        <v>5</v>
      </c>
      <c r="D31" s="181" t="s">
        <v>296</v>
      </c>
      <c r="E31" s="182">
        <v>1993</v>
      </c>
      <c r="F31" s="183">
        <v>1</v>
      </c>
      <c r="G31" s="184" t="s">
        <v>141</v>
      </c>
      <c r="H31" s="185" t="s">
        <v>166</v>
      </c>
      <c r="I31" s="186">
        <v>15</v>
      </c>
      <c r="J31" s="187">
        <v>269</v>
      </c>
      <c r="K31" s="179">
        <v>3</v>
      </c>
      <c r="AR31" s="179">
        <v>2</v>
      </c>
    </row>
    <row r="32" spans="1:44" ht="11.25">
      <c r="A32" s="179">
        <v>15</v>
      </c>
      <c r="B32" s="180">
        <v>4</v>
      </c>
      <c r="C32" s="180">
        <v>6</v>
      </c>
      <c r="D32" s="181" t="s">
        <v>290</v>
      </c>
      <c r="E32" s="182">
        <v>1995</v>
      </c>
      <c r="F32" s="183">
        <v>1</v>
      </c>
      <c r="G32" s="184" t="s">
        <v>152</v>
      </c>
      <c r="H32" s="185" t="s">
        <v>132</v>
      </c>
      <c r="I32" s="186">
        <v>15</v>
      </c>
      <c r="J32" s="187">
        <v>280</v>
      </c>
      <c r="K32" s="179">
        <v>14</v>
      </c>
      <c r="AR32" s="179">
        <v>2</v>
      </c>
    </row>
    <row r="33" spans="1:44" ht="11.25">
      <c r="A33" s="179">
        <v>15</v>
      </c>
      <c r="B33" s="180">
        <v>4</v>
      </c>
      <c r="C33" s="180">
        <v>7</v>
      </c>
      <c r="D33" s="181" t="s">
        <v>289</v>
      </c>
      <c r="E33" s="182">
        <v>1993</v>
      </c>
      <c r="F33" s="183">
        <v>1</v>
      </c>
      <c r="G33" s="184" t="s">
        <v>183</v>
      </c>
      <c r="H33" s="185" t="s">
        <v>166</v>
      </c>
      <c r="I33" s="186">
        <v>15</v>
      </c>
      <c r="J33" s="187">
        <v>283</v>
      </c>
      <c r="K33" s="179">
        <v>4</v>
      </c>
      <c r="AR33" s="179">
        <v>2</v>
      </c>
    </row>
    <row r="34" spans="1:44" ht="11.25">
      <c r="A34" s="179">
        <v>15</v>
      </c>
      <c r="B34" s="180">
        <v>4</v>
      </c>
      <c r="C34" s="180">
        <v>8</v>
      </c>
      <c r="D34" s="181" t="s">
        <v>187</v>
      </c>
      <c r="E34" s="182">
        <v>1997</v>
      </c>
      <c r="F34" s="183">
        <v>1</v>
      </c>
      <c r="G34" s="184" t="s">
        <v>131</v>
      </c>
      <c r="H34" s="185" t="s">
        <v>137</v>
      </c>
      <c r="I34" s="186">
        <v>15</v>
      </c>
      <c r="J34" s="187">
        <v>292</v>
      </c>
      <c r="K34" s="179">
        <v>16</v>
      </c>
      <c r="AR34" s="179">
        <v>2</v>
      </c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unka30">
    <tabColor indexed="34"/>
  </sheetPr>
  <dimension ref="A1:AR42"/>
  <sheetViews>
    <sheetView showRowColHeaders="0" showZeros="0" zoomScale="130" zoomScaleNormal="130" workbookViewId="0" topLeftCell="B1">
      <pane xSplit="16" ySplit="2" topLeftCell="R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A3" sqref="A3"/>
    </sheetView>
  </sheetViews>
  <sheetFormatPr defaultColWidth="9.140625" defaultRowHeight="12.75"/>
  <cols>
    <col min="1" max="1" width="2.57421875" style="179" hidden="1" customWidth="1"/>
    <col min="2" max="3" width="3.57421875" style="180" customWidth="1"/>
    <col min="4" max="4" width="27.140625" style="181" customWidth="1"/>
    <col min="5" max="5" width="6.00390625" style="182" customWidth="1"/>
    <col min="6" max="6" width="0" style="183" hidden="1" customWidth="1"/>
    <col min="7" max="7" width="34.8515625" style="184" customWidth="1"/>
    <col min="8" max="8" width="9.7109375" style="185" customWidth="1"/>
    <col min="9" max="9" width="2.421875" style="186" hidden="1" customWidth="1"/>
    <col min="10" max="10" width="7.00390625" style="187" customWidth="1"/>
    <col min="11" max="12" width="0" style="179" hidden="1" customWidth="1"/>
    <col min="13" max="13" width="45.8515625" style="179" customWidth="1"/>
    <col min="14" max="16384" width="9.140625" style="179" customWidth="1"/>
  </cols>
  <sheetData>
    <row r="1" spans="2:13" s="171" customFormat="1" ht="12.75">
      <c r="B1" s="230" t="s">
        <v>50</v>
      </c>
      <c r="C1" s="230" t="s">
        <v>49</v>
      </c>
      <c r="D1" s="228" t="s">
        <v>28</v>
      </c>
      <c r="E1" s="229"/>
      <c r="F1" s="229"/>
      <c r="G1" s="229"/>
      <c r="H1" s="229"/>
      <c r="I1" s="229"/>
      <c r="J1" s="229"/>
      <c r="M1" s="189"/>
    </row>
    <row r="2" spans="2:13" s="172" customFormat="1" ht="11.25">
      <c r="B2" s="231"/>
      <c r="C2" s="231"/>
      <c r="D2" s="173" t="s">
        <v>51</v>
      </c>
      <c r="E2" s="188">
        <f>MENU!B18</f>
        <v>0</v>
      </c>
      <c r="F2" s="175"/>
      <c r="G2" s="176"/>
      <c r="H2" s="177"/>
      <c r="I2" s="177"/>
      <c r="J2" s="178" t="str">
        <f>MENU!E18</f>
        <v>50 női gyors</v>
      </c>
      <c r="M2" s="190"/>
    </row>
    <row r="3" spans="1:44" ht="11.25">
      <c r="A3" s="179">
        <v>16</v>
      </c>
      <c r="B3" s="180">
        <v>1</v>
      </c>
      <c r="C3" s="180">
        <v>1</v>
      </c>
      <c r="I3" s="186">
        <v>16</v>
      </c>
      <c r="AR3" s="179">
        <v>2</v>
      </c>
    </row>
    <row r="4" spans="1:44" ht="11.25">
      <c r="A4" s="179">
        <v>16</v>
      </c>
      <c r="B4" s="180">
        <v>1</v>
      </c>
      <c r="C4" s="180">
        <v>2</v>
      </c>
      <c r="I4" s="186">
        <v>16</v>
      </c>
      <c r="AR4" s="179">
        <v>2</v>
      </c>
    </row>
    <row r="5" spans="1:44" ht="11.25">
      <c r="A5" s="179">
        <v>16</v>
      </c>
      <c r="B5" s="180">
        <v>1</v>
      </c>
      <c r="C5" s="180">
        <v>3</v>
      </c>
      <c r="D5" s="181" t="s">
        <v>191</v>
      </c>
      <c r="E5" s="182">
        <v>1998</v>
      </c>
      <c r="F5" s="183">
        <v>2</v>
      </c>
      <c r="G5" s="184" t="s">
        <v>154</v>
      </c>
      <c r="H5" s="185" t="s">
        <v>137</v>
      </c>
      <c r="I5" s="186">
        <v>16</v>
      </c>
      <c r="J5" s="187">
        <v>385</v>
      </c>
      <c r="K5" s="179">
        <v>15</v>
      </c>
      <c r="AR5" s="179">
        <v>2</v>
      </c>
    </row>
    <row r="6" spans="1:44" ht="11.25">
      <c r="A6" s="179">
        <v>16</v>
      </c>
      <c r="B6" s="180">
        <v>1</v>
      </c>
      <c r="C6" s="180">
        <v>4</v>
      </c>
      <c r="D6" s="181" t="s">
        <v>276</v>
      </c>
      <c r="E6" s="182">
        <v>1998</v>
      </c>
      <c r="F6" s="183">
        <v>2</v>
      </c>
      <c r="G6" s="184" t="s">
        <v>154</v>
      </c>
      <c r="H6" s="185" t="s">
        <v>137</v>
      </c>
      <c r="I6" s="186">
        <v>16</v>
      </c>
      <c r="J6" s="187">
        <v>365</v>
      </c>
      <c r="K6" s="179">
        <v>15</v>
      </c>
      <c r="AR6" s="179">
        <v>2</v>
      </c>
    </row>
    <row r="7" spans="1:44" ht="11.25">
      <c r="A7" s="179">
        <v>16</v>
      </c>
      <c r="B7" s="180">
        <v>1</v>
      </c>
      <c r="C7" s="180">
        <v>5</v>
      </c>
      <c r="D7" s="181" t="s">
        <v>253</v>
      </c>
      <c r="E7" s="182">
        <v>1998</v>
      </c>
      <c r="F7" s="183">
        <v>2</v>
      </c>
      <c r="G7" s="184" t="s">
        <v>163</v>
      </c>
      <c r="H7" s="185" t="s">
        <v>137</v>
      </c>
      <c r="I7" s="186">
        <v>16</v>
      </c>
      <c r="J7" s="187">
        <v>375</v>
      </c>
      <c r="K7" s="179">
        <v>2</v>
      </c>
      <c r="AR7" s="179">
        <v>2</v>
      </c>
    </row>
    <row r="8" spans="1:44" ht="11.25">
      <c r="A8" s="179">
        <v>16</v>
      </c>
      <c r="B8" s="180">
        <v>1</v>
      </c>
      <c r="C8" s="180">
        <v>6</v>
      </c>
      <c r="I8" s="186">
        <v>16</v>
      </c>
      <c r="AR8" s="179">
        <v>2</v>
      </c>
    </row>
    <row r="9" spans="1:44" ht="11.25">
      <c r="A9" s="179">
        <v>16</v>
      </c>
      <c r="B9" s="180">
        <v>1</v>
      </c>
      <c r="C9" s="180">
        <v>7</v>
      </c>
      <c r="I9" s="186">
        <v>16</v>
      </c>
      <c r="AR9" s="179">
        <v>2</v>
      </c>
    </row>
    <row r="10" spans="1:44" ht="11.25">
      <c r="A10" s="179">
        <v>16</v>
      </c>
      <c r="B10" s="180">
        <v>1</v>
      </c>
      <c r="C10" s="180">
        <v>8</v>
      </c>
      <c r="I10" s="186">
        <v>16</v>
      </c>
      <c r="AR10" s="179">
        <v>2</v>
      </c>
    </row>
    <row r="11" spans="1:44" ht="11.25">
      <c r="A11" s="179">
        <v>16</v>
      </c>
      <c r="B11" s="180">
        <v>2</v>
      </c>
      <c r="C11" s="180">
        <v>1</v>
      </c>
      <c r="D11" s="181" t="s">
        <v>252</v>
      </c>
      <c r="E11" s="182">
        <v>1997</v>
      </c>
      <c r="F11" s="183">
        <v>2</v>
      </c>
      <c r="G11" s="184" t="s">
        <v>139</v>
      </c>
      <c r="H11" s="185" t="s">
        <v>137</v>
      </c>
      <c r="I11" s="186">
        <v>16</v>
      </c>
      <c r="J11" s="187">
        <v>350</v>
      </c>
      <c r="K11" s="179">
        <v>6</v>
      </c>
      <c r="AR11" s="179">
        <v>2</v>
      </c>
    </row>
    <row r="12" spans="1:44" ht="11.25">
      <c r="A12" s="179">
        <v>16</v>
      </c>
      <c r="B12" s="180">
        <v>2</v>
      </c>
      <c r="C12" s="180">
        <v>2</v>
      </c>
      <c r="D12" s="181" t="s">
        <v>201</v>
      </c>
      <c r="E12" s="182">
        <v>1999</v>
      </c>
      <c r="F12" s="183">
        <v>2</v>
      </c>
      <c r="G12" s="184" t="s">
        <v>152</v>
      </c>
      <c r="H12" s="185" t="s">
        <v>134</v>
      </c>
      <c r="I12" s="186">
        <v>16</v>
      </c>
      <c r="J12" s="187">
        <v>347</v>
      </c>
      <c r="K12" s="179">
        <v>14</v>
      </c>
      <c r="AR12" s="179">
        <v>2</v>
      </c>
    </row>
    <row r="13" spans="1:44" ht="11.25">
      <c r="A13" s="179">
        <v>16</v>
      </c>
      <c r="B13" s="180">
        <v>2</v>
      </c>
      <c r="C13" s="180">
        <v>3</v>
      </c>
      <c r="D13" s="181" t="s">
        <v>291</v>
      </c>
      <c r="E13" s="182">
        <v>1998</v>
      </c>
      <c r="F13" s="183">
        <v>2</v>
      </c>
      <c r="G13" s="184" t="s">
        <v>141</v>
      </c>
      <c r="H13" s="185" t="s">
        <v>137</v>
      </c>
      <c r="I13" s="186">
        <v>16</v>
      </c>
      <c r="J13" s="187">
        <v>336</v>
      </c>
      <c r="K13" s="179">
        <v>3</v>
      </c>
      <c r="AR13" s="179">
        <v>2</v>
      </c>
    </row>
    <row r="14" spans="1:44" ht="11.25">
      <c r="A14" s="179">
        <v>16</v>
      </c>
      <c r="B14" s="180">
        <v>2</v>
      </c>
      <c r="C14" s="180">
        <v>4</v>
      </c>
      <c r="D14" s="181" t="s">
        <v>256</v>
      </c>
      <c r="E14" s="182">
        <v>1997</v>
      </c>
      <c r="F14" s="183">
        <v>2</v>
      </c>
      <c r="G14" s="184" t="s">
        <v>139</v>
      </c>
      <c r="H14" s="185" t="s">
        <v>137</v>
      </c>
      <c r="I14" s="186">
        <v>16</v>
      </c>
      <c r="J14" s="187">
        <v>333</v>
      </c>
      <c r="K14" s="179">
        <v>6</v>
      </c>
      <c r="AR14" s="179">
        <v>2</v>
      </c>
    </row>
    <row r="15" spans="1:44" ht="11.25">
      <c r="A15" s="179">
        <v>16</v>
      </c>
      <c r="B15" s="180">
        <v>2</v>
      </c>
      <c r="C15" s="180">
        <v>5</v>
      </c>
      <c r="D15" s="181" t="s">
        <v>226</v>
      </c>
      <c r="E15" s="182">
        <v>1998</v>
      </c>
      <c r="F15" s="183">
        <v>2</v>
      </c>
      <c r="G15" s="184" t="s">
        <v>131</v>
      </c>
      <c r="H15" s="185" t="s">
        <v>137</v>
      </c>
      <c r="I15" s="186">
        <v>16</v>
      </c>
      <c r="J15" s="187">
        <v>334</v>
      </c>
      <c r="K15" s="179">
        <v>16</v>
      </c>
      <c r="AR15" s="179">
        <v>2</v>
      </c>
    </row>
    <row r="16" spans="1:44" ht="11.25">
      <c r="A16" s="179">
        <v>16</v>
      </c>
      <c r="B16" s="180">
        <v>2</v>
      </c>
      <c r="C16" s="180">
        <v>6</v>
      </c>
      <c r="D16" s="181" t="s">
        <v>220</v>
      </c>
      <c r="E16" s="182">
        <v>1998</v>
      </c>
      <c r="F16" s="183">
        <v>2</v>
      </c>
      <c r="G16" s="184" t="s">
        <v>131</v>
      </c>
      <c r="H16" s="185" t="s">
        <v>137</v>
      </c>
      <c r="I16" s="186">
        <v>16</v>
      </c>
      <c r="J16" s="187">
        <v>347</v>
      </c>
      <c r="K16" s="179">
        <v>16</v>
      </c>
      <c r="AR16" s="179">
        <v>2</v>
      </c>
    </row>
    <row r="17" spans="1:44" ht="11.25">
      <c r="A17" s="179">
        <v>16</v>
      </c>
      <c r="B17" s="180">
        <v>2</v>
      </c>
      <c r="C17" s="180">
        <v>7</v>
      </c>
      <c r="D17" s="181" t="s">
        <v>278</v>
      </c>
      <c r="E17" s="182">
        <v>1998</v>
      </c>
      <c r="F17" s="183">
        <v>2</v>
      </c>
      <c r="G17" s="184" t="s">
        <v>165</v>
      </c>
      <c r="H17" s="185" t="s">
        <v>137</v>
      </c>
      <c r="I17" s="186">
        <v>16</v>
      </c>
      <c r="J17" s="187">
        <v>349</v>
      </c>
      <c r="K17" s="179">
        <v>10</v>
      </c>
      <c r="AR17" s="179">
        <v>2</v>
      </c>
    </row>
    <row r="18" spans="1:44" ht="11.25">
      <c r="A18" s="179">
        <v>16</v>
      </c>
      <c r="B18" s="180">
        <v>2</v>
      </c>
      <c r="C18" s="180">
        <v>8</v>
      </c>
      <c r="D18" s="181" t="s">
        <v>277</v>
      </c>
      <c r="E18" s="182">
        <v>1998</v>
      </c>
      <c r="F18" s="183">
        <v>2</v>
      </c>
      <c r="G18" s="184" t="s">
        <v>152</v>
      </c>
      <c r="H18" s="185" t="s">
        <v>137</v>
      </c>
      <c r="I18" s="186">
        <v>16</v>
      </c>
      <c r="J18" s="187">
        <v>354</v>
      </c>
      <c r="K18" s="179">
        <v>14</v>
      </c>
      <c r="AR18" s="179">
        <v>2</v>
      </c>
    </row>
    <row r="19" spans="1:44" ht="11.25">
      <c r="A19" s="179">
        <v>16</v>
      </c>
      <c r="B19" s="180">
        <v>3</v>
      </c>
      <c r="C19" s="180">
        <v>1</v>
      </c>
      <c r="D19" s="181" t="s">
        <v>214</v>
      </c>
      <c r="E19" s="182">
        <v>1998</v>
      </c>
      <c r="F19" s="183">
        <v>2</v>
      </c>
      <c r="G19" s="184" t="s">
        <v>163</v>
      </c>
      <c r="H19" s="185" t="s">
        <v>137</v>
      </c>
      <c r="I19" s="186">
        <v>16</v>
      </c>
      <c r="J19" s="187">
        <v>330</v>
      </c>
      <c r="K19" s="179">
        <v>2</v>
      </c>
      <c r="AR19" s="179">
        <v>2</v>
      </c>
    </row>
    <row r="20" spans="1:44" ht="11.25">
      <c r="A20" s="179">
        <v>16</v>
      </c>
      <c r="B20" s="180">
        <v>3</v>
      </c>
      <c r="C20" s="180">
        <v>2</v>
      </c>
      <c r="D20" s="181" t="s">
        <v>209</v>
      </c>
      <c r="E20" s="182">
        <v>1998</v>
      </c>
      <c r="F20" s="183">
        <v>2</v>
      </c>
      <c r="G20" s="184" t="s">
        <v>139</v>
      </c>
      <c r="H20" s="185" t="s">
        <v>137</v>
      </c>
      <c r="I20" s="186">
        <v>16</v>
      </c>
      <c r="J20" s="187">
        <v>323</v>
      </c>
      <c r="K20" s="179">
        <v>6</v>
      </c>
      <c r="AR20" s="179">
        <v>2</v>
      </c>
    </row>
    <row r="21" spans="1:44" ht="11.25">
      <c r="A21" s="179">
        <v>16</v>
      </c>
      <c r="B21" s="180">
        <v>3</v>
      </c>
      <c r="C21" s="180">
        <v>3</v>
      </c>
      <c r="D21" s="181" t="s">
        <v>293</v>
      </c>
      <c r="E21" s="182">
        <v>1996</v>
      </c>
      <c r="F21" s="183">
        <v>2</v>
      </c>
      <c r="G21" s="184" t="s">
        <v>152</v>
      </c>
      <c r="H21" s="185" t="s">
        <v>132</v>
      </c>
      <c r="I21" s="186">
        <v>16</v>
      </c>
      <c r="J21" s="187">
        <v>321</v>
      </c>
      <c r="K21" s="179">
        <v>14</v>
      </c>
      <c r="AR21" s="179">
        <v>2</v>
      </c>
    </row>
    <row r="22" spans="1:44" ht="11.25">
      <c r="A22" s="179">
        <v>16</v>
      </c>
      <c r="B22" s="180">
        <v>3</v>
      </c>
      <c r="C22" s="180">
        <v>4</v>
      </c>
      <c r="D22" s="181" t="s">
        <v>279</v>
      </c>
      <c r="E22" s="182">
        <v>1997</v>
      </c>
      <c r="F22" s="183">
        <v>2</v>
      </c>
      <c r="G22" s="184" t="s">
        <v>152</v>
      </c>
      <c r="H22" s="185" t="s">
        <v>137</v>
      </c>
      <c r="I22" s="186">
        <v>16</v>
      </c>
      <c r="J22" s="187">
        <v>320</v>
      </c>
      <c r="K22" s="179">
        <v>14</v>
      </c>
      <c r="AR22" s="179">
        <v>2</v>
      </c>
    </row>
    <row r="23" spans="1:44" ht="11.25">
      <c r="A23" s="179">
        <v>16</v>
      </c>
      <c r="B23" s="180">
        <v>3</v>
      </c>
      <c r="C23" s="180">
        <v>5</v>
      </c>
      <c r="D23" s="181" t="s">
        <v>225</v>
      </c>
      <c r="E23" s="182">
        <v>1997</v>
      </c>
      <c r="F23" s="183">
        <v>2</v>
      </c>
      <c r="G23" s="184" t="s">
        <v>152</v>
      </c>
      <c r="H23" s="185" t="s">
        <v>137</v>
      </c>
      <c r="I23" s="186">
        <v>16</v>
      </c>
      <c r="J23" s="187">
        <v>320</v>
      </c>
      <c r="K23" s="179">
        <v>14</v>
      </c>
      <c r="AR23" s="179">
        <v>2</v>
      </c>
    </row>
    <row r="24" spans="1:44" ht="11.25">
      <c r="A24" s="179">
        <v>16</v>
      </c>
      <c r="B24" s="180">
        <v>3</v>
      </c>
      <c r="C24" s="180">
        <v>6</v>
      </c>
      <c r="D24" s="181" t="s">
        <v>216</v>
      </c>
      <c r="E24" s="182">
        <v>1998</v>
      </c>
      <c r="F24" s="183">
        <v>2</v>
      </c>
      <c r="G24" s="184" t="s">
        <v>193</v>
      </c>
      <c r="H24" s="185" t="s">
        <v>137</v>
      </c>
      <c r="I24" s="186">
        <v>16</v>
      </c>
      <c r="J24" s="187">
        <v>321</v>
      </c>
      <c r="K24" s="179">
        <v>11</v>
      </c>
      <c r="AR24" s="179">
        <v>2</v>
      </c>
    </row>
    <row r="25" spans="1:44" ht="11.25">
      <c r="A25" s="179">
        <v>16</v>
      </c>
      <c r="B25" s="180">
        <v>3</v>
      </c>
      <c r="C25" s="180">
        <v>7</v>
      </c>
      <c r="D25" s="181" t="s">
        <v>292</v>
      </c>
      <c r="E25" s="182">
        <v>1995</v>
      </c>
      <c r="F25" s="183">
        <v>2</v>
      </c>
      <c r="G25" s="184" t="s">
        <v>152</v>
      </c>
      <c r="H25" s="185" t="s">
        <v>132</v>
      </c>
      <c r="I25" s="186">
        <v>16</v>
      </c>
      <c r="J25" s="187">
        <v>327</v>
      </c>
      <c r="K25" s="179">
        <v>14</v>
      </c>
      <c r="AR25" s="179">
        <v>2</v>
      </c>
    </row>
    <row r="26" spans="1:44" ht="11.25">
      <c r="A26" s="179">
        <v>16</v>
      </c>
      <c r="B26" s="180">
        <v>3</v>
      </c>
      <c r="C26" s="180">
        <v>8</v>
      </c>
      <c r="D26" s="181" t="s">
        <v>287</v>
      </c>
      <c r="E26" s="182">
        <v>1997</v>
      </c>
      <c r="F26" s="183">
        <v>2</v>
      </c>
      <c r="G26" s="184" t="s">
        <v>163</v>
      </c>
      <c r="H26" s="185" t="s">
        <v>137</v>
      </c>
      <c r="I26" s="186">
        <v>16</v>
      </c>
      <c r="J26" s="187">
        <v>330</v>
      </c>
      <c r="K26" s="179">
        <v>2</v>
      </c>
      <c r="AR26" s="179">
        <v>2</v>
      </c>
    </row>
    <row r="27" spans="1:44" ht="11.25">
      <c r="A27" s="179">
        <v>16</v>
      </c>
      <c r="B27" s="180">
        <v>4</v>
      </c>
      <c r="C27" s="180">
        <v>1</v>
      </c>
      <c r="D27" s="181" t="s">
        <v>231</v>
      </c>
      <c r="E27" s="182">
        <v>1996</v>
      </c>
      <c r="F27" s="183">
        <v>2</v>
      </c>
      <c r="G27" s="184" t="s">
        <v>139</v>
      </c>
      <c r="H27" s="185" t="s">
        <v>132</v>
      </c>
      <c r="I27" s="186">
        <v>16</v>
      </c>
      <c r="J27" s="187">
        <v>311</v>
      </c>
      <c r="K27" s="179">
        <v>6</v>
      </c>
      <c r="AR27" s="179">
        <v>2</v>
      </c>
    </row>
    <row r="28" spans="1:44" ht="11.25">
      <c r="A28" s="179">
        <v>16</v>
      </c>
      <c r="B28" s="180">
        <v>4</v>
      </c>
      <c r="C28" s="180">
        <v>2</v>
      </c>
      <c r="D28" s="181" t="s">
        <v>234</v>
      </c>
      <c r="E28" s="182">
        <v>1997</v>
      </c>
      <c r="F28" s="183">
        <v>2</v>
      </c>
      <c r="G28" s="184" t="s">
        <v>131</v>
      </c>
      <c r="H28" s="185" t="s">
        <v>137</v>
      </c>
      <c r="I28" s="186">
        <v>16</v>
      </c>
      <c r="J28" s="187">
        <v>306</v>
      </c>
      <c r="K28" s="179">
        <v>16</v>
      </c>
      <c r="AR28" s="179">
        <v>2</v>
      </c>
    </row>
    <row r="29" spans="1:44" ht="11.25">
      <c r="A29" s="179">
        <v>16</v>
      </c>
      <c r="B29" s="180">
        <v>4</v>
      </c>
      <c r="C29" s="180">
        <v>3</v>
      </c>
      <c r="D29" s="181" t="s">
        <v>219</v>
      </c>
      <c r="E29" s="182">
        <v>1996</v>
      </c>
      <c r="F29" s="183">
        <v>2</v>
      </c>
      <c r="G29" s="184" t="s">
        <v>139</v>
      </c>
      <c r="H29" s="185" t="s">
        <v>132</v>
      </c>
      <c r="I29" s="186">
        <v>16</v>
      </c>
      <c r="J29" s="187">
        <v>304</v>
      </c>
      <c r="K29" s="179">
        <v>6</v>
      </c>
      <c r="AR29" s="179">
        <v>2</v>
      </c>
    </row>
    <row r="30" spans="1:44" ht="11.25">
      <c r="A30" s="179">
        <v>16</v>
      </c>
      <c r="B30" s="180">
        <v>4</v>
      </c>
      <c r="C30" s="180">
        <v>4</v>
      </c>
      <c r="D30" s="181" t="s">
        <v>238</v>
      </c>
      <c r="E30" s="182">
        <v>1997</v>
      </c>
      <c r="F30" s="183">
        <v>2</v>
      </c>
      <c r="G30" s="184" t="s">
        <v>131</v>
      </c>
      <c r="H30" s="185" t="s">
        <v>137</v>
      </c>
      <c r="I30" s="186">
        <v>16</v>
      </c>
      <c r="J30" s="187">
        <v>302</v>
      </c>
      <c r="K30" s="179">
        <v>16</v>
      </c>
      <c r="AR30" s="179">
        <v>2</v>
      </c>
    </row>
    <row r="31" spans="1:44" ht="11.25">
      <c r="A31" s="179">
        <v>16</v>
      </c>
      <c r="B31" s="180">
        <v>4</v>
      </c>
      <c r="C31" s="180">
        <v>5</v>
      </c>
      <c r="D31" s="181" t="s">
        <v>206</v>
      </c>
      <c r="E31" s="182">
        <v>1997</v>
      </c>
      <c r="F31" s="183">
        <v>2</v>
      </c>
      <c r="G31" s="184" t="s">
        <v>165</v>
      </c>
      <c r="H31" s="185" t="s">
        <v>137</v>
      </c>
      <c r="I31" s="186">
        <v>16</v>
      </c>
      <c r="J31" s="187">
        <v>302</v>
      </c>
      <c r="K31" s="179">
        <v>10</v>
      </c>
      <c r="AR31" s="179">
        <v>2</v>
      </c>
    </row>
    <row r="32" spans="1:44" ht="11.25">
      <c r="A32" s="179">
        <v>16</v>
      </c>
      <c r="B32" s="180">
        <v>4</v>
      </c>
      <c r="C32" s="180">
        <v>6</v>
      </c>
      <c r="D32" s="181" t="s">
        <v>281</v>
      </c>
      <c r="E32" s="182">
        <v>1996</v>
      </c>
      <c r="F32" s="183">
        <v>2</v>
      </c>
      <c r="G32" s="184" t="s">
        <v>165</v>
      </c>
      <c r="H32" s="185" t="s">
        <v>132</v>
      </c>
      <c r="I32" s="186">
        <v>16</v>
      </c>
      <c r="J32" s="187">
        <v>304</v>
      </c>
      <c r="K32" s="179">
        <v>10</v>
      </c>
      <c r="AR32" s="179">
        <v>2</v>
      </c>
    </row>
    <row r="33" spans="1:44" ht="11.25">
      <c r="A33" s="179">
        <v>16</v>
      </c>
      <c r="B33" s="180">
        <v>4</v>
      </c>
      <c r="C33" s="180">
        <v>7</v>
      </c>
      <c r="D33" s="181" t="s">
        <v>192</v>
      </c>
      <c r="E33" s="182">
        <v>1996</v>
      </c>
      <c r="F33" s="183">
        <v>2</v>
      </c>
      <c r="G33" s="184" t="s">
        <v>152</v>
      </c>
      <c r="H33" s="185" t="s">
        <v>132</v>
      </c>
      <c r="I33" s="186">
        <v>16</v>
      </c>
      <c r="J33" s="187">
        <v>306</v>
      </c>
      <c r="K33" s="179">
        <v>14</v>
      </c>
      <c r="AR33" s="179">
        <v>2</v>
      </c>
    </row>
    <row r="34" spans="1:44" ht="11.25">
      <c r="A34" s="179">
        <v>16</v>
      </c>
      <c r="B34" s="180">
        <v>4</v>
      </c>
      <c r="C34" s="180">
        <v>8</v>
      </c>
      <c r="D34" s="181" t="s">
        <v>263</v>
      </c>
      <c r="E34" s="182">
        <v>1994</v>
      </c>
      <c r="F34" s="183">
        <v>2</v>
      </c>
      <c r="G34" s="184" t="s">
        <v>141</v>
      </c>
      <c r="H34" s="185" t="s">
        <v>166</v>
      </c>
      <c r="I34" s="186">
        <v>16</v>
      </c>
      <c r="J34" s="187">
        <v>314</v>
      </c>
      <c r="K34" s="179">
        <v>3</v>
      </c>
      <c r="AR34" s="179">
        <v>2</v>
      </c>
    </row>
    <row r="35" spans="1:44" ht="11.25">
      <c r="A35" s="179">
        <v>16</v>
      </c>
      <c r="B35" s="180">
        <v>5</v>
      </c>
      <c r="C35" s="180">
        <v>1</v>
      </c>
      <c r="D35" s="181" t="s">
        <v>228</v>
      </c>
      <c r="E35" s="182">
        <v>1997</v>
      </c>
      <c r="F35" s="183">
        <v>2</v>
      </c>
      <c r="G35" s="184" t="s">
        <v>163</v>
      </c>
      <c r="H35" s="185" t="s">
        <v>137</v>
      </c>
      <c r="I35" s="186">
        <v>16</v>
      </c>
      <c r="J35" s="187">
        <v>300</v>
      </c>
      <c r="K35" s="179">
        <v>2</v>
      </c>
      <c r="AR35" s="179">
        <v>2</v>
      </c>
    </row>
    <row r="36" spans="1:44" ht="11.25">
      <c r="A36" s="179">
        <v>16</v>
      </c>
      <c r="B36" s="180">
        <v>5</v>
      </c>
      <c r="C36" s="180">
        <v>2</v>
      </c>
      <c r="D36" s="181" t="s">
        <v>284</v>
      </c>
      <c r="E36" s="182">
        <v>1996</v>
      </c>
      <c r="F36" s="183">
        <v>2</v>
      </c>
      <c r="G36" s="184" t="s">
        <v>183</v>
      </c>
      <c r="H36" s="185" t="s">
        <v>132</v>
      </c>
      <c r="I36" s="186">
        <v>16</v>
      </c>
      <c r="J36" s="187">
        <v>298</v>
      </c>
      <c r="K36" s="179">
        <v>4</v>
      </c>
      <c r="AR36" s="179">
        <v>2</v>
      </c>
    </row>
    <row r="37" spans="1:44" ht="11.25">
      <c r="A37" s="179">
        <v>16</v>
      </c>
      <c r="B37" s="180">
        <v>5</v>
      </c>
      <c r="C37" s="180">
        <v>3</v>
      </c>
      <c r="D37" s="181" t="s">
        <v>299</v>
      </c>
      <c r="E37" s="182">
        <v>1994</v>
      </c>
      <c r="F37" s="183">
        <v>2</v>
      </c>
      <c r="G37" s="184" t="s">
        <v>131</v>
      </c>
      <c r="H37" s="185" t="s">
        <v>166</v>
      </c>
      <c r="I37" s="186">
        <v>16</v>
      </c>
      <c r="J37" s="187">
        <v>297</v>
      </c>
      <c r="K37" s="179">
        <v>16</v>
      </c>
      <c r="AR37" s="179">
        <v>2</v>
      </c>
    </row>
    <row r="38" spans="1:44" ht="11.25">
      <c r="A38" s="179">
        <v>16</v>
      </c>
      <c r="B38" s="180">
        <v>5</v>
      </c>
      <c r="C38" s="180">
        <v>4</v>
      </c>
      <c r="D38" s="181" t="s">
        <v>282</v>
      </c>
      <c r="E38" s="182">
        <v>1993</v>
      </c>
      <c r="F38" s="183">
        <v>2</v>
      </c>
      <c r="G38" s="184" t="s">
        <v>165</v>
      </c>
      <c r="H38" s="185" t="s">
        <v>166</v>
      </c>
      <c r="I38" s="186">
        <v>16</v>
      </c>
      <c r="J38" s="187">
        <v>279</v>
      </c>
      <c r="K38" s="179">
        <v>10</v>
      </c>
      <c r="AR38" s="179">
        <v>2</v>
      </c>
    </row>
    <row r="39" spans="1:44" ht="11.25">
      <c r="A39" s="179">
        <v>16</v>
      </c>
      <c r="B39" s="180">
        <v>5</v>
      </c>
      <c r="C39" s="180">
        <v>5</v>
      </c>
      <c r="D39" s="181" t="s">
        <v>229</v>
      </c>
      <c r="E39" s="182">
        <v>1996</v>
      </c>
      <c r="F39" s="183">
        <v>2</v>
      </c>
      <c r="G39" s="184" t="s">
        <v>230</v>
      </c>
      <c r="H39" s="185" t="s">
        <v>132</v>
      </c>
      <c r="I39" s="186">
        <v>16</v>
      </c>
      <c r="J39" s="187">
        <v>295</v>
      </c>
      <c r="K39" s="179">
        <v>12</v>
      </c>
      <c r="AR39" s="179">
        <v>2</v>
      </c>
    </row>
    <row r="40" spans="1:44" ht="11.25">
      <c r="A40" s="179">
        <v>16</v>
      </c>
      <c r="B40" s="180">
        <v>5</v>
      </c>
      <c r="C40" s="180">
        <v>6</v>
      </c>
      <c r="D40" s="181" t="s">
        <v>237</v>
      </c>
      <c r="E40" s="182">
        <v>1997</v>
      </c>
      <c r="F40" s="183">
        <v>2</v>
      </c>
      <c r="G40" s="184" t="s">
        <v>131</v>
      </c>
      <c r="H40" s="185" t="s">
        <v>137</v>
      </c>
      <c r="I40" s="186">
        <v>16</v>
      </c>
      <c r="J40" s="187">
        <v>298</v>
      </c>
      <c r="K40" s="179">
        <v>16</v>
      </c>
      <c r="AR40" s="179">
        <v>2</v>
      </c>
    </row>
    <row r="41" spans="1:44" ht="11.25">
      <c r="A41" s="179">
        <v>16</v>
      </c>
      <c r="B41" s="180">
        <v>5</v>
      </c>
      <c r="C41" s="180">
        <v>7</v>
      </c>
      <c r="D41" s="181" t="s">
        <v>236</v>
      </c>
      <c r="E41" s="182">
        <v>1997</v>
      </c>
      <c r="F41" s="183">
        <v>2</v>
      </c>
      <c r="G41" s="184" t="s">
        <v>183</v>
      </c>
      <c r="H41" s="185" t="s">
        <v>137</v>
      </c>
      <c r="I41" s="186">
        <v>16</v>
      </c>
      <c r="J41" s="187">
        <v>299</v>
      </c>
      <c r="K41" s="179">
        <v>4</v>
      </c>
      <c r="AR41" s="179">
        <v>2</v>
      </c>
    </row>
    <row r="42" spans="1:44" ht="11.25">
      <c r="A42" s="179">
        <v>16</v>
      </c>
      <c r="B42" s="180">
        <v>5</v>
      </c>
      <c r="C42" s="180">
        <v>8</v>
      </c>
      <c r="D42" s="181" t="s">
        <v>232</v>
      </c>
      <c r="E42" s="182">
        <v>1998</v>
      </c>
      <c r="F42" s="183">
        <v>2</v>
      </c>
      <c r="G42" s="184" t="s">
        <v>163</v>
      </c>
      <c r="H42" s="185" t="s">
        <v>137</v>
      </c>
      <c r="I42" s="186">
        <v>16</v>
      </c>
      <c r="J42" s="187">
        <v>300</v>
      </c>
      <c r="K42" s="179">
        <v>2</v>
      </c>
      <c r="AR42" s="179">
        <v>2</v>
      </c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unka31">
    <tabColor indexed="34"/>
  </sheetPr>
  <dimension ref="B1:M2"/>
  <sheetViews>
    <sheetView showRowColHeaders="0" showZeros="0" zoomScale="130" zoomScaleNormal="130" workbookViewId="0" topLeftCell="B1">
      <pane xSplit="19" ySplit="2" topLeftCell="U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9" hidden="1" customWidth="1"/>
    <col min="2" max="3" width="3.57421875" style="180" customWidth="1"/>
    <col min="4" max="4" width="27.140625" style="181" customWidth="1"/>
    <col min="5" max="5" width="6.00390625" style="182" customWidth="1"/>
    <col min="6" max="6" width="0" style="183" hidden="1" customWidth="1"/>
    <col min="7" max="7" width="34.8515625" style="184" customWidth="1"/>
    <col min="8" max="8" width="9.7109375" style="185" customWidth="1"/>
    <col min="9" max="9" width="2.421875" style="186" hidden="1" customWidth="1"/>
    <col min="10" max="10" width="7.00390625" style="187" customWidth="1"/>
    <col min="11" max="12" width="0" style="179" hidden="1" customWidth="1"/>
    <col min="13" max="13" width="45.8515625" style="179" customWidth="1"/>
    <col min="14" max="16384" width="9.140625" style="179" customWidth="1"/>
  </cols>
  <sheetData>
    <row r="1" spans="2:13" s="171" customFormat="1" ht="12.75">
      <c r="B1" s="230" t="s">
        <v>50</v>
      </c>
      <c r="C1" s="230" t="s">
        <v>49</v>
      </c>
      <c r="D1" s="228" t="s">
        <v>28</v>
      </c>
      <c r="E1" s="229"/>
      <c r="F1" s="229"/>
      <c r="G1" s="229"/>
      <c r="H1" s="229"/>
      <c r="I1" s="229"/>
      <c r="J1" s="229"/>
      <c r="M1" s="189"/>
    </row>
    <row r="2" spans="2:13" s="172" customFormat="1" ht="11.25">
      <c r="B2" s="231"/>
      <c r="C2" s="231"/>
      <c r="D2" s="173" t="s">
        <v>51</v>
      </c>
      <c r="E2" s="188">
        <f>MENU!B19</f>
        <v>0</v>
      </c>
      <c r="F2" s="175"/>
      <c r="G2" s="176"/>
      <c r="H2" s="177"/>
      <c r="I2" s="177"/>
      <c r="J2" s="178" t="str">
        <f>MENU!E19</f>
        <v>200 férfi pillangó</v>
      </c>
      <c r="M2" s="190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unka32">
    <tabColor indexed="34"/>
  </sheetPr>
  <dimension ref="B1:M2"/>
  <sheetViews>
    <sheetView showRowColHeaders="0" showZeros="0" zoomScale="130" zoomScaleNormal="130" workbookViewId="0" topLeftCell="B1">
      <pane xSplit="16" ySplit="2" topLeftCell="R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9" hidden="1" customWidth="1"/>
    <col min="2" max="3" width="3.57421875" style="180" customWidth="1"/>
    <col min="4" max="4" width="27.140625" style="181" customWidth="1"/>
    <col min="5" max="5" width="6.00390625" style="182" customWidth="1"/>
    <col min="6" max="6" width="0" style="183" hidden="1" customWidth="1"/>
    <col min="7" max="7" width="34.8515625" style="184" customWidth="1"/>
    <col min="8" max="8" width="9.7109375" style="185" customWidth="1"/>
    <col min="9" max="9" width="2.421875" style="186" hidden="1" customWidth="1"/>
    <col min="10" max="10" width="7.00390625" style="187" customWidth="1"/>
    <col min="11" max="12" width="0" style="179" hidden="1" customWidth="1"/>
    <col min="13" max="13" width="45.8515625" style="179" customWidth="1"/>
    <col min="14" max="16384" width="9.140625" style="179" customWidth="1"/>
  </cols>
  <sheetData>
    <row r="1" spans="2:13" s="171" customFormat="1" ht="12.75">
      <c r="B1" s="230" t="s">
        <v>50</v>
      </c>
      <c r="C1" s="230" t="s">
        <v>49</v>
      </c>
      <c r="D1" s="228" t="s">
        <v>28</v>
      </c>
      <c r="E1" s="229"/>
      <c r="F1" s="229"/>
      <c r="G1" s="229"/>
      <c r="H1" s="229"/>
      <c r="I1" s="229"/>
      <c r="J1" s="229"/>
      <c r="M1" s="189"/>
    </row>
    <row r="2" spans="2:13" s="172" customFormat="1" ht="11.25">
      <c r="B2" s="231"/>
      <c r="C2" s="231"/>
      <c r="D2" s="173" t="s">
        <v>51</v>
      </c>
      <c r="E2" s="188">
        <f>MENU!B20</f>
        <v>0</v>
      </c>
      <c r="F2" s="175"/>
      <c r="G2" s="176"/>
      <c r="H2" s="177"/>
      <c r="I2" s="177"/>
      <c r="J2" s="178" t="str">
        <f>MENU!E20</f>
        <v>200 női pillangó</v>
      </c>
      <c r="M2" s="190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unka33">
    <tabColor indexed="34"/>
  </sheetPr>
  <dimension ref="B1:M2"/>
  <sheetViews>
    <sheetView showRowColHeaders="0" showZeros="0" zoomScale="130" zoomScaleNormal="130" workbookViewId="0" topLeftCell="B1">
      <pane xSplit="16" ySplit="2" topLeftCell="R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9" hidden="1" customWidth="1"/>
    <col min="2" max="3" width="3.57421875" style="180" customWidth="1"/>
    <col min="4" max="4" width="27.140625" style="181" customWidth="1"/>
    <col min="5" max="5" width="6.00390625" style="182" customWidth="1"/>
    <col min="6" max="6" width="0" style="183" hidden="1" customWidth="1"/>
    <col min="7" max="7" width="34.8515625" style="184" customWidth="1"/>
    <col min="8" max="8" width="9.7109375" style="185" customWidth="1"/>
    <col min="9" max="9" width="2.421875" style="186" hidden="1" customWidth="1"/>
    <col min="10" max="10" width="7.00390625" style="187" customWidth="1"/>
    <col min="11" max="12" width="0" style="179" hidden="1" customWidth="1"/>
    <col min="13" max="13" width="45.8515625" style="179" customWidth="1"/>
    <col min="14" max="16384" width="9.140625" style="179" customWidth="1"/>
  </cols>
  <sheetData>
    <row r="1" spans="2:13" s="171" customFormat="1" ht="12.75">
      <c r="B1" s="230" t="s">
        <v>50</v>
      </c>
      <c r="C1" s="230" t="s">
        <v>49</v>
      </c>
      <c r="D1" s="228" t="s">
        <v>28</v>
      </c>
      <c r="E1" s="229"/>
      <c r="F1" s="229"/>
      <c r="G1" s="229"/>
      <c r="H1" s="229"/>
      <c r="I1" s="229"/>
      <c r="J1" s="229"/>
      <c r="M1" s="189"/>
    </row>
    <row r="2" spans="2:13" s="172" customFormat="1" ht="11.25">
      <c r="B2" s="231"/>
      <c r="C2" s="231"/>
      <c r="D2" s="173" t="s">
        <v>51</v>
      </c>
      <c r="E2" s="188">
        <f>MENU!B21</f>
        <v>0</v>
      </c>
      <c r="F2" s="175"/>
      <c r="G2" s="176"/>
      <c r="H2" s="177"/>
      <c r="I2" s="177"/>
      <c r="J2" s="178" t="str">
        <f>MENU!E21</f>
        <v>100 férfi mell</v>
      </c>
      <c r="M2" s="190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>
    <tabColor indexed="34"/>
  </sheetPr>
  <dimension ref="A1:AR50"/>
  <sheetViews>
    <sheetView showRowColHeaders="0" showZeros="0" zoomScale="130" zoomScaleNormal="130" workbookViewId="0" topLeftCell="B1">
      <pane xSplit="16" ySplit="2" topLeftCell="R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A3" sqref="A3"/>
    </sheetView>
  </sheetViews>
  <sheetFormatPr defaultColWidth="9.140625" defaultRowHeight="12.75"/>
  <cols>
    <col min="1" max="1" width="2.57421875" style="179" hidden="1" customWidth="1"/>
    <col min="2" max="3" width="3.57421875" style="180" customWidth="1"/>
    <col min="4" max="4" width="27.140625" style="181" customWidth="1"/>
    <col min="5" max="5" width="6.00390625" style="182" customWidth="1"/>
    <col min="6" max="6" width="0" style="183" hidden="1" customWidth="1"/>
    <col min="7" max="7" width="34.8515625" style="184" customWidth="1"/>
    <col min="8" max="8" width="9.7109375" style="185" customWidth="1"/>
    <col min="9" max="9" width="2.57421875" style="186" hidden="1" customWidth="1"/>
    <col min="10" max="10" width="7.00390625" style="187" customWidth="1"/>
    <col min="11" max="12" width="0" style="179" hidden="1" customWidth="1"/>
    <col min="13" max="13" width="45.8515625" style="179" customWidth="1"/>
    <col min="14" max="16384" width="9.140625" style="179" customWidth="1"/>
  </cols>
  <sheetData>
    <row r="1" spans="2:13" s="171" customFormat="1" ht="12.75">
      <c r="B1" s="230" t="s">
        <v>50</v>
      </c>
      <c r="C1" s="230" t="s">
        <v>49</v>
      </c>
      <c r="D1" s="228" t="s">
        <v>28</v>
      </c>
      <c r="E1" s="229"/>
      <c r="F1" s="229"/>
      <c r="G1" s="229"/>
      <c r="H1" s="229"/>
      <c r="I1" s="229"/>
      <c r="J1" s="229"/>
      <c r="M1" s="189"/>
    </row>
    <row r="2" spans="2:13" s="172" customFormat="1" ht="11.25">
      <c r="B2" s="231"/>
      <c r="C2" s="231"/>
      <c r="D2" s="173" t="s">
        <v>51</v>
      </c>
      <c r="E2" s="174">
        <f>MENU!B4</f>
        <v>0</v>
      </c>
      <c r="F2" s="175"/>
      <c r="G2" s="176"/>
      <c r="H2" s="177"/>
      <c r="I2" s="177"/>
      <c r="J2" s="178" t="str">
        <f>MENU!E4</f>
        <v>400 női gyors</v>
      </c>
      <c r="M2" s="190"/>
    </row>
    <row r="3" spans="1:44" ht="11.25">
      <c r="A3" s="179">
        <v>2</v>
      </c>
      <c r="B3" s="180">
        <v>1</v>
      </c>
      <c r="C3" s="180">
        <v>1</v>
      </c>
      <c r="D3" s="181" t="s">
        <v>191</v>
      </c>
      <c r="E3" s="182">
        <v>1998</v>
      </c>
      <c r="F3" s="183">
        <v>2</v>
      </c>
      <c r="G3" s="184" t="s">
        <v>154</v>
      </c>
      <c r="H3" s="185" t="s">
        <v>137</v>
      </c>
      <c r="I3" s="186">
        <v>2</v>
      </c>
      <c r="J3" s="187">
        <v>6200</v>
      </c>
      <c r="K3" s="179">
        <v>15</v>
      </c>
      <c r="AR3" s="179">
        <v>2</v>
      </c>
    </row>
    <row r="4" spans="1:44" ht="11.25">
      <c r="A4" s="179">
        <v>2</v>
      </c>
      <c r="B4" s="180">
        <v>1</v>
      </c>
      <c r="C4" s="180">
        <v>2</v>
      </c>
      <c r="D4" s="181" t="s">
        <v>192</v>
      </c>
      <c r="E4" s="182">
        <v>2000</v>
      </c>
      <c r="F4" s="183">
        <v>2</v>
      </c>
      <c r="G4" s="184" t="s">
        <v>193</v>
      </c>
      <c r="H4" s="185" t="s">
        <v>134</v>
      </c>
      <c r="I4" s="186">
        <v>2</v>
      </c>
      <c r="J4" s="187">
        <v>5501</v>
      </c>
      <c r="K4" s="179">
        <v>11</v>
      </c>
      <c r="AR4" s="179">
        <v>2</v>
      </c>
    </row>
    <row r="5" spans="1:44" ht="11.25">
      <c r="A5" s="179">
        <v>2</v>
      </c>
      <c r="B5" s="180">
        <v>1</v>
      </c>
      <c r="C5" s="180">
        <v>3</v>
      </c>
      <c r="D5" s="181" t="s">
        <v>194</v>
      </c>
      <c r="E5" s="182">
        <v>1998</v>
      </c>
      <c r="F5" s="183">
        <v>2</v>
      </c>
      <c r="G5" s="184" t="s">
        <v>146</v>
      </c>
      <c r="H5" s="185" t="s">
        <v>137</v>
      </c>
      <c r="I5" s="186">
        <v>2</v>
      </c>
      <c r="J5" s="187">
        <v>5370</v>
      </c>
      <c r="K5" s="179">
        <v>5</v>
      </c>
      <c r="AR5" s="179">
        <v>2</v>
      </c>
    </row>
    <row r="6" spans="1:44" ht="11.25">
      <c r="A6" s="179">
        <v>2</v>
      </c>
      <c r="B6" s="180">
        <v>1</v>
      </c>
      <c r="C6" s="180">
        <v>4</v>
      </c>
      <c r="D6" s="181" t="s">
        <v>195</v>
      </c>
      <c r="E6" s="182">
        <v>1998</v>
      </c>
      <c r="F6" s="183">
        <v>2</v>
      </c>
      <c r="G6" s="184" t="s">
        <v>146</v>
      </c>
      <c r="H6" s="185" t="s">
        <v>137</v>
      </c>
      <c r="I6" s="186">
        <v>2</v>
      </c>
      <c r="J6" s="187">
        <v>5350</v>
      </c>
      <c r="K6" s="179">
        <v>5</v>
      </c>
      <c r="AR6" s="179">
        <v>2</v>
      </c>
    </row>
    <row r="7" spans="1:44" ht="11.25">
      <c r="A7" s="179">
        <v>2</v>
      </c>
      <c r="B7" s="180">
        <v>1</v>
      </c>
      <c r="C7" s="180">
        <v>5</v>
      </c>
      <c r="D7" s="181" t="s">
        <v>196</v>
      </c>
      <c r="E7" s="182">
        <v>1999</v>
      </c>
      <c r="F7" s="183">
        <v>2</v>
      </c>
      <c r="G7" s="184" t="s">
        <v>144</v>
      </c>
      <c r="H7" s="185" t="s">
        <v>134</v>
      </c>
      <c r="I7" s="186">
        <v>2</v>
      </c>
      <c r="J7" s="187">
        <v>5356</v>
      </c>
      <c r="K7" s="179">
        <v>8</v>
      </c>
      <c r="AR7" s="179">
        <v>2</v>
      </c>
    </row>
    <row r="8" spans="1:44" ht="11.25">
      <c r="A8" s="179">
        <v>2</v>
      </c>
      <c r="B8" s="180">
        <v>1</v>
      </c>
      <c r="C8" s="180">
        <v>6</v>
      </c>
      <c r="D8" s="181" t="s">
        <v>197</v>
      </c>
      <c r="E8" s="182">
        <v>1997</v>
      </c>
      <c r="F8" s="183">
        <v>2</v>
      </c>
      <c r="G8" s="184" t="s">
        <v>136</v>
      </c>
      <c r="H8" s="185" t="s">
        <v>137</v>
      </c>
      <c r="I8" s="186">
        <v>2</v>
      </c>
      <c r="J8" s="187">
        <v>5456</v>
      </c>
      <c r="K8" s="179">
        <v>18</v>
      </c>
      <c r="AR8" s="179">
        <v>2</v>
      </c>
    </row>
    <row r="9" spans="1:44" ht="11.25">
      <c r="A9" s="179">
        <v>2</v>
      </c>
      <c r="B9" s="180">
        <v>1</v>
      </c>
      <c r="C9" s="180">
        <v>7</v>
      </c>
      <c r="D9" s="181" t="s">
        <v>198</v>
      </c>
      <c r="E9" s="182">
        <v>1998</v>
      </c>
      <c r="F9" s="183">
        <v>2</v>
      </c>
      <c r="G9" s="184" t="s">
        <v>139</v>
      </c>
      <c r="H9" s="185" t="s">
        <v>137</v>
      </c>
      <c r="I9" s="186">
        <v>2</v>
      </c>
      <c r="J9" s="187">
        <v>5525</v>
      </c>
      <c r="K9" s="179">
        <v>6</v>
      </c>
      <c r="AR9" s="179">
        <v>2</v>
      </c>
    </row>
    <row r="10" spans="1:44" ht="11.25">
      <c r="A10" s="179">
        <v>2</v>
      </c>
      <c r="B10" s="180">
        <v>1</v>
      </c>
      <c r="C10" s="180">
        <v>8</v>
      </c>
      <c r="I10" s="186">
        <v>2</v>
      </c>
      <c r="AR10" s="179">
        <v>2</v>
      </c>
    </row>
    <row r="11" spans="1:44" ht="11.25">
      <c r="A11" s="179">
        <v>2</v>
      </c>
      <c r="B11" s="180">
        <v>2</v>
      </c>
      <c r="C11" s="180">
        <v>1</v>
      </c>
      <c r="D11" s="181" t="s">
        <v>199</v>
      </c>
      <c r="E11" s="182">
        <v>1999</v>
      </c>
      <c r="F11" s="183">
        <v>2</v>
      </c>
      <c r="G11" s="184" t="s">
        <v>200</v>
      </c>
      <c r="H11" s="185" t="s">
        <v>134</v>
      </c>
      <c r="I11" s="186">
        <v>2</v>
      </c>
      <c r="J11" s="187">
        <v>5290</v>
      </c>
      <c r="K11" s="179">
        <v>9</v>
      </c>
      <c r="AR11" s="179">
        <v>2</v>
      </c>
    </row>
    <row r="12" spans="1:44" ht="11.25">
      <c r="A12" s="179">
        <v>2</v>
      </c>
      <c r="B12" s="180">
        <v>2</v>
      </c>
      <c r="C12" s="180">
        <v>2</v>
      </c>
      <c r="D12" s="181" t="s">
        <v>201</v>
      </c>
      <c r="E12" s="182">
        <v>1999</v>
      </c>
      <c r="F12" s="183">
        <v>2</v>
      </c>
      <c r="G12" s="184" t="s">
        <v>152</v>
      </c>
      <c r="H12" s="185" t="s">
        <v>134</v>
      </c>
      <c r="I12" s="186">
        <v>2</v>
      </c>
      <c r="J12" s="187">
        <v>5280</v>
      </c>
      <c r="K12" s="179">
        <v>14</v>
      </c>
      <c r="AR12" s="179">
        <v>2</v>
      </c>
    </row>
    <row r="13" spans="1:44" ht="11.25">
      <c r="A13" s="179">
        <v>2</v>
      </c>
      <c r="B13" s="180">
        <v>2</v>
      </c>
      <c r="C13" s="180">
        <v>3</v>
      </c>
      <c r="D13" s="181" t="s">
        <v>202</v>
      </c>
      <c r="E13" s="182">
        <v>1999</v>
      </c>
      <c r="F13" s="183">
        <v>2</v>
      </c>
      <c r="G13" s="184" t="s">
        <v>144</v>
      </c>
      <c r="H13" s="185" t="s">
        <v>134</v>
      </c>
      <c r="I13" s="186">
        <v>2</v>
      </c>
      <c r="J13" s="187">
        <v>5270</v>
      </c>
      <c r="K13" s="179">
        <v>8</v>
      </c>
      <c r="AR13" s="179">
        <v>2</v>
      </c>
    </row>
    <row r="14" spans="1:44" ht="11.25">
      <c r="A14" s="179">
        <v>2</v>
      </c>
      <c r="B14" s="180">
        <v>2</v>
      </c>
      <c r="C14" s="180">
        <v>4</v>
      </c>
      <c r="D14" s="181" t="s">
        <v>203</v>
      </c>
      <c r="E14" s="182">
        <v>1996</v>
      </c>
      <c r="F14" s="183">
        <v>2</v>
      </c>
      <c r="G14" s="184" t="s">
        <v>146</v>
      </c>
      <c r="H14" s="185" t="s">
        <v>132</v>
      </c>
      <c r="I14" s="186">
        <v>2</v>
      </c>
      <c r="J14" s="187">
        <v>5240</v>
      </c>
      <c r="K14" s="179">
        <v>5</v>
      </c>
      <c r="AR14" s="179">
        <v>2</v>
      </c>
    </row>
    <row r="15" spans="1:44" ht="11.25">
      <c r="A15" s="179">
        <v>2</v>
      </c>
      <c r="B15" s="180">
        <v>2</v>
      </c>
      <c r="C15" s="180">
        <v>5</v>
      </c>
      <c r="D15" s="181" t="s">
        <v>204</v>
      </c>
      <c r="E15" s="182">
        <v>1997</v>
      </c>
      <c r="F15" s="183">
        <v>2</v>
      </c>
      <c r="G15" s="184" t="s">
        <v>146</v>
      </c>
      <c r="H15" s="185" t="s">
        <v>137</v>
      </c>
      <c r="I15" s="186">
        <v>2</v>
      </c>
      <c r="J15" s="187">
        <v>5260</v>
      </c>
      <c r="K15" s="179">
        <v>5</v>
      </c>
      <c r="AR15" s="179">
        <v>2</v>
      </c>
    </row>
    <row r="16" spans="1:44" ht="11.25">
      <c r="A16" s="179">
        <v>2</v>
      </c>
      <c r="B16" s="180">
        <v>2</v>
      </c>
      <c r="C16" s="180">
        <v>6</v>
      </c>
      <c r="D16" s="181" t="s">
        <v>205</v>
      </c>
      <c r="E16" s="182">
        <v>1999</v>
      </c>
      <c r="F16" s="183">
        <v>2</v>
      </c>
      <c r="G16" s="184" t="s">
        <v>131</v>
      </c>
      <c r="H16" s="185" t="s">
        <v>134</v>
      </c>
      <c r="I16" s="186">
        <v>2</v>
      </c>
      <c r="J16" s="187">
        <v>5278</v>
      </c>
      <c r="K16" s="179">
        <v>16</v>
      </c>
      <c r="AR16" s="179">
        <v>2</v>
      </c>
    </row>
    <row r="17" spans="1:44" ht="11.25">
      <c r="A17" s="179">
        <v>2</v>
      </c>
      <c r="B17" s="180">
        <v>2</v>
      </c>
      <c r="C17" s="180">
        <v>7</v>
      </c>
      <c r="D17" s="181" t="s">
        <v>206</v>
      </c>
      <c r="E17" s="182">
        <v>1997</v>
      </c>
      <c r="F17" s="183">
        <v>2</v>
      </c>
      <c r="G17" s="184" t="s">
        <v>165</v>
      </c>
      <c r="H17" s="185" t="s">
        <v>137</v>
      </c>
      <c r="I17" s="186">
        <v>2</v>
      </c>
      <c r="J17" s="187">
        <v>5290</v>
      </c>
      <c r="K17" s="179">
        <v>10</v>
      </c>
      <c r="AR17" s="179">
        <v>2</v>
      </c>
    </row>
    <row r="18" spans="1:44" ht="11.25">
      <c r="A18" s="179">
        <v>2</v>
      </c>
      <c r="B18" s="180">
        <v>2</v>
      </c>
      <c r="C18" s="180">
        <v>8</v>
      </c>
      <c r="D18" s="181" t="s">
        <v>207</v>
      </c>
      <c r="E18" s="182">
        <v>1998</v>
      </c>
      <c r="F18" s="183">
        <v>2</v>
      </c>
      <c r="G18" s="184" t="s">
        <v>144</v>
      </c>
      <c r="H18" s="185" t="s">
        <v>137</v>
      </c>
      <c r="I18" s="186">
        <v>2</v>
      </c>
      <c r="J18" s="187">
        <v>5310</v>
      </c>
      <c r="K18" s="179">
        <v>8</v>
      </c>
      <c r="AR18" s="179">
        <v>2</v>
      </c>
    </row>
    <row r="19" spans="1:44" ht="11.25">
      <c r="A19" s="179">
        <v>2</v>
      </c>
      <c r="B19" s="180">
        <v>3</v>
      </c>
      <c r="C19" s="180">
        <v>1</v>
      </c>
      <c r="D19" s="181" t="s">
        <v>208</v>
      </c>
      <c r="E19" s="182">
        <v>1997</v>
      </c>
      <c r="F19" s="183">
        <v>2</v>
      </c>
      <c r="G19" s="184" t="s">
        <v>146</v>
      </c>
      <c r="H19" s="185" t="s">
        <v>137</v>
      </c>
      <c r="I19" s="186">
        <v>2</v>
      </c>
      <c r="J19" s="187">
        <v>5200</v>
      </c>
      <c r="K19" s="179">
        <v>5</v>
      </c>
      <c r="AR19" s="179">
        <v>2</v>
      </c>
    </row>
    <row r="20" spans="1:44" ht="11.25">
      <c r="A20" s="179">
        <v>2</v>
      </c>
      <c r="B20" s="180">
        <v>3</v>
      </c>
      <c r="C20" s="180">
        <v>2</v>
      </c>
      <c r="D20" s="181" t="s">
        <v>209</v>
      </c>
      <c r="E20" s="182">
        <v>1998</v>
      </c>
      <c r="F20" s="183">
        <v>2</v>
      </c>
      <c r="G20" s="184" t="s">
        <v>139</v>
      </c>
      <c r="H20" s="185" t="s">
        <v>137</v>
      </c>
      <c r="I20" s="186">
        <v>2</v>
      </c>
      <c r="J20" s="187">
        <v>5200</v>
      </c>
      <c r="K20" s="179">
        <v>6</v>
      </c>
      <c r="AR20" s="179">
        <v>2</v>
      </c>
    </row>
    <row r="21" spans="1:44" ht="11.25">
      <c r="A21" s="179">
        <v>2</v>
      </c>
      <c r="B21" s="180">
        <v>3</v>
      </c>
      <c r="C21" s="180">
        <v>3</v>
      </c>
      <c r="D21" s="181" t="s">
        <v>210</v>
      </c>
      <c r="E21" s="182">
        <v>1998</v>
      </c>
      <c r="F21" s="183">
        <v>2</v>
      </c>
      <c r="G21" s="184" t="s">
        <v>144</v>
      </c>
      <c r="H21" s="185" t="s">
        <v>137</v>
      </c>
      <c r="I21" s="186">
        <v>2</v>
      </c>
      <c r="J21" s="187">
        <v>5191</v>
      </c>
      <c r="K21" s="179">
        <v>8</v>
      </c>
      <c r="AR21" s="179">
        <v>2</v>
      </c>
    </row>
    <row r="22" spans="1:44" ht="11.25">
      <c r="A22" s="179">
        <v>2</v>
      </c>
      <c r="B22" s="180">
        <v>3</v>
      </c>
      <c r="C22" s="180">
        <v>4</v>
      </c>
      <c r="D22" s="181" t="s">
        <v>211</v>
      </c>
      <c r="E22" s="182">
        <v>1998</v>
      </c>
      <c r="F22" s="183">
        <v>2</v>
      </c>
      <c r="G22" s="184" t="s">
        <v>159</v>
      </c>
      <c r="H22" s="185" t="s">
        <v>137</v>
      </c>
      <c r="I22" s="186">
        <v>2</v>
      </c>
      <c r="J22" s="187">
        <v>5160</v>
      </c>
      <c r="K22" s="179">
        <v>7</v>
      </c>
      <c r="AR22" s="179">
        <v>2</v>
      </c>
    </row>
    <row r="23" spans="1:44" ht="11.25">
      <c r="A23" s="179">
        <v>2</v>
      </c>
      <c r="B23" s="180">
        <v>3</v>
      </c>
      <c r="C23" s="180">
        <v>5</v>
      </c>
      <c r="D23" s="181" t="s">
        <v>212</v>
      </c>
      <c r="E23" s="182">
        <v>1997</v>
      </c>
      <c r="F23" s="183">
        <v>2</v>
      </c>
      <c r="G23" s="184" t="s">
        <v>144</v>
      </c>
      <c r="H23" s="185" t="s">
        <v>137</v>
      </c>
      <c r="I23" s="186">
        <v>2</v>
      </c>
      <c r="J23" s="187">
        <v>5187</v>
      </c>
      <c r="K23" s="179">
        <v>8</v>
      </c>
      <c r="AR23" s="179">
        <v>2</v>
      </c>
    </row>
    <row r="24" spans="1:44" ht="11.25">
      <c r="A24" s="179">
        <v>2</v>
      </c>
      <c r="B24" s="180">
        <v>3</v>
      </c>
      <c r="C24" s="180">
        <v>6</v>
      </c>
      <c r="D24" s="181" t="s">
        <v>213</v>
      </c>
      <c r="E24" s="182">
        <v>1998</v>
      </c>
      <c r="F24" s="183">
        <v>2</v>
      </c>
      <c r="G24" s="184" t="s">
        <v>139</v>
      </c>
      <c r="H24" s="185" t="s">
        <v>137</v>
      </c>
      <c r="I24" s="186">
        <v>2</v>
      </c>
      <c r="J24" s="187">
        <v>5198</v>
      </c>
      <c r="K24" s="179">
        <v>6</v>
      </c>
      <c r="AR24" s="179">
        <v>2</v>
      </c>
    </row>
    <row r="25" spans="1:44" ht="11.25">
      <c r="A25" s="179">
        <v>2</v>
      </c>
      <c r="B25" s="180">
        <v>3</v>
      </c>
      <c r="C25" s="180">
        <v>7</v>
      </c>
      <c r="D25" s="181" t="s">
        <v>214</v>
      </c>
      <c r="E25" s="182">
        <v>1998</v>
      </c>
      <c r="F25" s="183">
        <v>2</v>
      </c>
      <c r="G25" s="184" t="s">
        <v>163</v>
      </c>
      <c r="H25" s="185" t="s">
        <v>137</v>
      </c>
      <c r="I25" s="186">
        <v>2</v>
      </c>
      <c r="J25" s="187">
        <v>5200</v>
      </c>
      <c r="K25" s="179">
        <v>2</v>
      </c>
      <c r="AR25" s="179">
        <v>2</v>
      </c>
    </row>
    <row r="26" spans="1:44" ht="11.25">
      <c r="A26" s="179">
        <v>2</v>
      </c>
      <c r="B26" s="180">
        <v>3</v>
      </c>
      <c r="C26" s="180">
        <v>8</v>
      </c>
      <c r="D26" s="181" t="s">
        <v>215</v>
      </c>
      <c r="E26" s="182">
        <v>1993</v>
      </c>
      <c r="F26" s="183">
        <v>2</v>
      </c>
      <c r="G26" s="184" t="s">
        <v>136</v>
      </c>
      <c r="H26" s="185" t="s">
        <v>166</v>
      </c>
      <c r="I26" s="186">
        <v>2</v>
      </c>
      <c r="J26" s="187">
        <v>5201</v>
      </c>
      <c r="K26" s="179">
        <v>18</v>
      </c>
      <c r="AR26" s="179">
        <v>2</v>
      </c>
    </row>
    <row r="27" spans="1:44" ht="11.25">
      <c r="A27" s="179">
        <v>2</v>
      </c>
      <c r="B27" s="180">
        <v>4</v>
      </c>
      <c r="C27" s="180">
        <v>1</v>
      </c>
      <c r="D27" s="181" t="s">
        <v>216</v>
      </c>
      <c r="E27" s="182">
        <v>1998</v>
      </c>
      <c r="F27" s="183">
        <v>2</v>
      </c>
      <c r="G27" s="184" t="s">
        <v>193</v>
      </c>
      <c r="H27" s="185" t="s">
        <v>137</v>
      </c>
      <c r="I27" s="186">
        <v>2</v>
      </c>
      <c r="J27" s="187">
        <v>5141</v>
      </c>
      <c r="K27" s="179">
        <v>11</v>
      </c>
      <c r="AR27" s="179">
        <v>2</v>
      </c>
    </row>
    <row r="28" spans="1:44" ht="11.25">
      <c r="A28" s="179">
        <v>2</v>
      </c>
      <c r="B28" s="180">
        <v>4</v>
      </c>
      <c r="C28" s="180">
        <v>2</v>
      </c>
      <c r="D28" s="181" t="s">
        <v>217</v>
      </c>
      <c r="E28" s="182">
        <v>1997</v>
      </c>
      <c r="F28" s="183">
        <v>2</v>
      </c>
      <c r="G28" s="184" t="s">
        <v>218</v>
      </c>
      <c r="H28" s="185" t="s">
        <v>137</v>
      </c>
      <c r="I28" s="186">
        <v>2</v>
      </c>
      <c r="J28" s="187">
        <v>5120</v>
      </c>
      <c r="K28" s="179">
        <v>13</v>
      </c>
      <c r="AR28" s="179">
        <v>2</v>
      </c>
    </row>
    <row r="29" spans="1:44" ht="11.25">
      <c r="A29" s="179">
        <v>2</v>
      </c>
      <c r="B29" s="180">
        <v>4</v>
      </c>
      <c r="C29" s="180">
        <v>3</v>
      </c>
      <c r="D29" s="181" t="s">
        <v>219</v>
      </c>
      <c r="E29" s="182">
        <v>1996</v>
      </c>
      <c r="F29" s="183">
        <v>2</v>
      </c>
      <c r="G29" s="184" t="s">
        <v>139</v>
      </c>
      <c r="H29" s="185" t="s">
        <v>132</v>
      </c>
      <c r="I29" s="186">
        <v>2</v>
      </c>
      <c r="J29" s="187">
        <v>5106</v>
      </c>
      <c r="K29" s="179">
        <v>6</v>
      </c>
      <c r="AR29" s="179">
        <v>2</v>
      </c>
    </row>
    <row r="30" spans="1:44" ht="11.25">
      <c r="A30" s="179">
        <v>2</v>
      </c>
      <c r="B30" s="180">
        <v>4</v>
      </c>
      <c r="C30" s="180">
        <v>4</v>
      </c>
      <c r="D30" s="181" t="s">
        <v>220</v>
      </c>
      <c r="E30" s="182">
        <v>1998</v>
      </c>
      <c r="F30" s="183">
        <v>2</v>
      </c>
      <c r="G30" s="184" t="s">
        <v>131</v>
      </c>
      <c r="H30" s="185" t="s">
        <v>137</v>
      </c>
      <c r="I30" s="186">
        <v>2</v>
      </c>
      <c r="J30" s="187">
        <v>5098</v>
      </c>
      <c r="K30" s="179">
        <v>16</v>
      </c>
      <c r="AR30" s="179">
        <v>2</v>
      </c>
    </row>
    <row r="31" spans="1:44" ht="11.25">
      <c r="A31" s="179">
        <v>2</v>
      </c>
      <c r="B31" s="180">
        <v>4</v>
      </c>
      <c r="C31" s="180">
        <v>5</v>
      </c>
      <c r="D31" s="181" t="s">
        <v>221</v>
      </c>
      <c r="E31" s="182">
        <v>1998</v>
      </c>
      <c r="F31" s="183">
        <v>2</v>
      </c>
      <c r="G31" s="184" t="s">
        <v>163</v>
      </c>
      <c r="H31" s="185" t="s">
        <v>137</v>
      </c>
      <c r="I31" s="186">
        <v>2</v>
      </c>
      <c r="J31" s="187">
        <v>5100</v>
      </c>
      <c r="K31" s="179">
        <v>2</v>
      </c>
      <c r="AR31" s="179">
        <v>2</v>
      </c>
    </row>
    <row r="32" spans="1:44" ht="11.25">
      <c r="A32" s="179">
        <v>2</v>
      </c>
      <c r="B32" s="180">
        <v>4</v>
      </c>
      <c r="C32" s="180">
        <v>6</v>
      </c>
      <c r="D32" s="181" t="s">
        <v>222</v>
      </c>
      <c r="E32" s="182">
        <v>1999</v>
      </c>
      <c r="F32" s="183">
        <v>2</v>
      </c>
      <c r="G32" s="184" t="s">
        <v>154</v>
      </c>
      <c r="H32" s="185" t="s">
        <v>134</v>
      </c>
      <c r="I32" s="186">
        <v>2</v>
      </c>
      <c r="J32" s="187">
        <v>5110</v>
      </c>
      <c r="K32" s="179">
        <v>15</v>
      </c>
      <c r="AR32" s="179">
        <v>2</v>
      </c>
    </row>
    <row r="33" spans="1:44" ht="11.25">
      <c r="A33" s="179">
        <v>2</v>
      </c>
      <c r="B33" s="180">
        <v>4</v>
      </c>
      <c r="C33" s="180">
        <v>7</v>
      </c>
      <c r="D33" s="181" t="s">
        <v>223</v>
      </c>
      <c r="E33" s="182">
        <v>1998</v>
      </c>
      <c r="F33" s="183">
        <v>2</v>
      </c>
      <c r="G33" s="184" t="s">
        <v>150</v>
      </c>
      <c r="H33" s="185" t="s">
        <v>137</v>
      </c>
      <c r="I33" s="186">
        <v>2</v>
      </c>
      <c r="J33" s="187">
        <v>5130</v>
      </c>
      <c r="K33" s="179">
        <v>19</v>
      </c>
      <c r="AR33" s="179">
        <v>2</v>
      </c>
    </row>
    <row r="34" spans="1:44" ht="11.25">
      <c r="A34" s="179">
        <v>2</v>
      </c>
      <c r="B34" s="180">
        <v>4</v>
      </c>
      <c r="C34" s="180">
        <v>8</v>
      </c>
      <c r="D34" s="181" t="s">
        <v>224</v>
      </c>
      <c r="E34" s="182">
        <v>1998</v>
      </c>
      <c r="F34" s="183">
        <v>2</v>
      </c>
      <c r="G34" s="184" t="s">
        <v>159</v>
      </c>
      <c r="H34" s="185" t="s">
        <v>137</v>
      </c>
      <c r="I34" s="186">
        <v>2</v>
      </c>
      <c r="J34" s="187">
        <v>5150</v>
      </c>
      <c r="K34" s="179">
        <v>7</v>
      </c>
      <c r="AR34" s="179">
        <v>2</v>
      </c>
    </row>
    <row r="35" spans="1:44" ht="11.25">
      <c r="A35" s="179">
        <v>2</v>
      </c>
      <c r="B35" s="180">
        <v>5</v>
      </c>
      <c r="C35" s="180">
        <v>1</v>
      </c>
      <c r="D35" s="181" t="s">
        <v>225</v>
      </c>
      <c r="E35" s="182">
        <v>1997</v>
      </c>
      <c r="F35" s="183">
        <v>2</v>
      </c>
      <c r="G35" s="184" t="s">
        <v>152</v>
      </c>
      <c r="H35" s="185" t="s">
        <v>137</v>
      </c>
      <c r="I35" s="186">
        <v>2</v>
      </c>
      <c r="J35" s="187">
        <v>5070</v>
      </c>
      <c r="K35" s="179">
        <v>14</v>
      </c>
      <c r="AR35" s="179">
        <v>2</v>
      </c>
    </row>
    <row r="36" spans="1:44" ht="11.25">
      <c r="A36" s="179">
        <v>2</v>
      </c>
      <c r="B36" s="180">
        <v>5</v>
      </c>
      <c r="C36" s="180">
        <v>2</v>
      </c>
      <c r="D36" s="181" t="s">
        <v>226</v>
      </c>
      <c r="E36" s="182">
        <v>1998</v>
      </c>
      <c r="F36" s="183">
        <v>2</v>
      </c>
      <c r="G36" s="184" t="s">
        <v>131</v>
      </c>
      <c r="H36" s="185" t="s">
        <v>137</v>
      </c>
      <c r="I36" s="186">
        <v>2</v>
      </c>
      <c r="J36" s="187">
        <v>5017</v>
      </c>
      <c r="K36" s="179">
        <v>16</v>
      </c>
      <c r="AR36" s="179">
        <v>2</v>
      </c>
    </row>
    <row r="37" spans="1:44" ht="11.25">
      <c r="A37" s="179">
        <v>2</v>
      </c>
      <c r="B37" s="180">
        <v>5</v>
      </c>
      <c r="C37" s="180">
        <v>3</v>
      </c>
      <c r="D37" s="181" t="s">
        <v>227</v>
      </c>
      <c r="E37" s="182">
        <v>1997</v>
      </c>
      <c r="F37" s="183">
        <v>2</v>
      </c>
      <c r="G37" s="184" t="s">
        <v>163</v>
      </c>
      <c r="H37" s="185" t="s">
        <v>137</v>
      </c>
      <c r="I37" s="186">
        <v>2</v>
      </c>
      <c r="J37" s="187">
        <v>4570</v>
      </c>
      <c r="K37" s="179">
        <v>2</v>
      </c>
      <c r="AR37" s="179">
        <v>2</v>
      </c>
    </row>
    <row r="38" spans="1:44" ht="11.25">
      <c r="A38" s="179">
        <v>2</v>
      </c>
      <c r="B38" s="180">
        <v>5</v>
      </c>
      <c r="C38" s="180">
        <v>4</v>
      </c>
      <c r="D38" s="181" t="s">
        <v>228</v>
      </c>
      <c r="E38" s="182">
        <v>1997</v>
      </c>
      <c r="F38" s="183">
        <v>2</v>
      </c>
      <c r="G38" s="184" t="s">
        <v>163</v>
      </c>
      <c r="H38" s="185" t="s">
        <v>137</v>
      </c>
      <c r="I38" s="186">
        <v>2</v>
      </c>
      <c r="J38" s="187">
        <v>4540</v>
      </c>
      <c r="K38" s="179">
        <v>2</v>
      </c>
      <c r="AR38" s="179">
        <v>2</v>
      </c>
    </row>
    <row r="39" spans="1:44" ht="11.25">
      <c r="A39" s="179">
        <v>2</v>
      </c>
      <c r="B39" s="180">
        <v>5</v>
      </c>
      <c r="C39" s="180">
        <v>5</v>
      </c>
      <c r="D39" s="181" t="s">
        <v>229</v>
      </c>
      <c r="E39" s="182">
        <v>1996</v>
      </c>
      <c r="F39" s="183">
        <v>2</v>
      </c>
      <c r="G39" s="184" t="s">
        <v>230</v>
      </c>
      <c r="H39" s="185" t="s">
        <v>132</v>
      </c>
      <c r="I39" s="186">
        <v>2</v>
      </c>
      <c r="J39" s="187">
        <v>4550</v>
      </c>
      <c r="K39" s="179">
        <v>12</v>
      </c>
      <c r="AR39" s="179">
        <v>2</v>
      </c>
    </row>
    <row r="40" spans="1:44" ht="11.25">
      <c r="A40" s="179">
        <v>2</v>
      </c>
      <c r="B40" s="180">
        <v>5</v>
      </c>
      <c r="C40" s="180">
        <v>6</v>
      </c>
      <c r="D40" s="181" t="s">
        <v>231</v>
      </c>
      <c r="E40" s="182">
        <v>1996</v>
      </c>
      <c r="F40" s="183">
        <v>2</v>
      </c>
      <c r="G40" s="184" t="s">
        <v>139</v>
      </c>
      <c r="H40" s="185" t="s">
        <v>132</v>
      </c>
      <c r="I40" s="186">
        <v>2</v>
      </c>
      <c r="J40" s="187">
        <v>4584</v>
      </c>
      <c r="K40" s="179">
        <v>6</v>
      </c>
      <c r="AR40" s="179">
        <v>2</v>
      </c>
    </row>
    <row r="41" spans="1:44" ht="11.25">
      <c r="A41" s="179">
        <v>2</v>
      </c>
      <c r="B41" s="180">
        <v>5</v>
      </c>
      <c r="C41" s="180">
        <v>7</v>
      </c>
      <c r="D41" s="181" t="s">
        <v>232</v>
      </c>
      <c r="E41" s="182">
        <v>1998</v>
      </c>
      <c r="F41" s="183">
        <v>2</v>
      </c>
      <c r="G41" s="184" t="s">
        <v>163</v>
      </c>
      <c r="H41" s="185" t="s">
        <v>137</v>
      </c>
      <c r="I41" s="186">
        <v>2</v>
      </c>
      <c r="J41" s="187">
        <v>5040</v>
      </c>
      <c r="K41" s="179">
        <v>2</v>
      </c>
      <c r="AR41" s="179">
        <v>2</v>
      </c>
    </row>
    <row r="42" spans="1:44" ht="11.25">
      <c r="A42" s="179">
        <v>2</v>
      </c>
      <c r="B42" s="180">
        <v>5</v>
      </c>
      <c r="C42" s="180">
        <v>8</v>
      </c>
      <c r="D42" s="181" t="s">
        <v>233</v>
      </c>
      <c r="E42" s="182">
        <v>1997</v>
      </c>
      <c r="F42" s="183">
        <v>2</v>
      </c>
      <c r="G42" s="184" t="s">
        <v>159</v>
      </c>
      <c r="H42" s="185" t="s">
        <v>137</v>
      </c>
      <c r="I42" s="186">
        <v>2</v>
      </c>
      <c r="J42" s="187">
        <v>5085</v>
      </c>
      <c r="K42" s="179">
        <v>7</v>
      </c>
      <c r="AR42" s="179">
        <v>2</v>
      </c>
    </row>
    <row r="43" spans="1:44" ht="11.25">
      <c r="A43" s="179">
        <v>2</v>
      </c>
      <c r="B43" s="180">
        <v>6</v>
      </c>
      <c r="C43" s="180">
        <v>1</v>
      </c>
      <c r="D43" s="181" t="s">
        <v>234</v>
      </c>
      <c r="E43" s="182">
        <v>1997</v>
      </c>
      <c r="F43" s="183">
        <v>2</v>
      </c>
      <c r="G43" s="184" t="s">
        <v>131</v>
      </c>
      <c r="H43" s="185" t="s">
        <v>137</v>
      </c>
      <c r="I43" s="186">
        <v>2</v>
      </c>
      <c r="J43" s="187">
        <v>4524</v>
      </c>
      <c r="K43" s="179">
        <v>16</v>
      </c>
      <c r="AR43" s="179">
        <v>2</v>
      </c>
    </row>
    <row r="44" spans="1:44" ht="11.25">
      <c r="A44" s="179">
        <v>2</v>
      </c>
      <c r="B44" s="180">
        <v>6</v>
      </c>
      <c r="C44" s="180">
        <v>2</v>
      </c>
      <c r="D44" s="181" t="s">
        <v>235</v>
      </c>
      <c r="E44" s="182">
        <v>1994</v>
      </c>
      <c r="F44" s="183">
        <v>2</v>
      </c>
      <c r="G44" s="184" t="s">
        <v>139</v>
      </c>
      <c r="H44" s="185" t="s">
        <v>166</v>
      </c>
      <c r="I44" s="186">
        <v>2</v>
      </c>
      <c r="J44" s="187">
        <v>4470</v>
      </c>
      <c r="K44" s="179">
        <v>6</v>
      </c>
      <c r="AR44" s="179">
        <v>2</v>
      </c>
    </row>
    <row r="45" spans="1:44" ht="11.25">
      <c r="A45" s="179">
        <v>2</v>
      </c>
      <c r="B45" s="180">
        <v>6</v>
      </c>
      <c r="C45" s="180">
        <v>3</v>
      </c>
      <c r="D45" s="181" t="s">
        <v>236</v>
      </c>
      <c r="E45" s="182">
        <v>1997</v>
      </c>
      <c r="F45" s="183">
        <v>2</v>
      </c>
      <c r="G45" s="184" t="s">
        <v>183</v>
      </c>
      <c r="H45" s="185" t="s">
        <v>137</v>
      </c>
      <c r="I45" s="186">
        <v>2</v>
      </c>
      <c r="J45" s="187">
        <v>4450</v>
      </c>
      <c r="K45" s="179">
        <v>4</v>
      </c>
      <c r="AR45" s="179">
        <v>2</v>
      </c>
    </row>
    <row r="46" spans="1:44" ht="11.25">
      <c r="A46" s="179">
        <v>2</v>
      </c>
      <c r="B46" s="180">
        <v>6</v>
      </c>
      <c r="C46" s="180">
        <v>4</v>
      </c>
      <c r="D46" s="181" t="s">
        <v>237</v>
      </c>
      <c r="E46" s="182">
        <v>1997</v>
      </c>
      <c r="F46" s="183">
        <v>2</v>
      </c>
      <c r="G46" s="184" t="s">
        <v>131</v>
      </c>
      <c r="H46" s="185" t="s">
        <v>137</v>
      </c>
      <c r="I46" s="186">
        <v>2</v>
      </c>
      <c r="J46" s="187">
        <v>4396</v>
      </c>
      <c r="K46" s="179">
        <v>16</v>
      </c>
      <c r="AR46" s="179">
        <v>2</v>
      </c>
    </row>
    <row r="47" spans="1:44" ht="11.25">
      <c r="A47" s="179">
        <v>2</v>
      </c>
      <c r="B47" s="180">
        <v>6</v>
      </c>
      <c r="C47" s="180">
        <v>5</v>
      </c>
      <c r="D47" s="181" t="s">
        <v>238</v>
      </c>
      <c r="E47" s="182">
        <v>1997</v>
      </c>
      <c r="F47" s="183">
        <v>2</v>
      </c>
      <c r="G47" s="184" t="s">
        <v>131</v>
      </c>
      <c r="H47" s="185" t="s">
        <v>137</v>
      </c>
      <c r="I47" s="186">
        <v>2</v>
      </c>
      <c r="J47" s="187">
        <v>4442</v>
      </c>
      <c r="K47" s="179">
        <v>16</v>
      </c>
      <c r="AR47" s="179">
        <v>2</v>
      </c>
    </row>
    <row r="48" spans="1:44" ht="11.25">
      <c r="A48" s="179">
        <v>2</v>
      </c>
      <c r="B48" s="180">
        <v>6</v>
      </c>
      <c r="C48" s="180">
        <v>6</v>
      </c>
      <c r="D48" s="181" t="s">
        <v>239</v>
      </c>
      <c r="E48" s="182">
        <v>1997</v>
      </c>
      <c r="F48" s="183">
        <v>2</v>
      </c>
      <c r="G48" s="184" t="s">
        <v>159</v>
      </c>
      <c r="H48" s="185" t="s">
        <v>137</v>
      </c>
      <c r="I48" s="186">
        <v>2</v>
      </c>
      <c r="J48" s="187">
        <v>4466</v>
      </c>
      <c r="K48" s="179">
        <v>7</v>
      </c>
      <c r="AR48" s="179">
        <v>2</v>
      </c>
    </row>
    <row r="49" spans="1:44" ht="11.25">
      <c r="A49" s="179">
        <v>2</v>
      </c>
      <c r="B49" s="180">
        <v>6</v>
      </c>
      <c r="C49" s="180">
        <v>7</v>
      </c>
      <c r="D49" s="181" t="s">
        <v>240</v>
      </c>
      <c r="E49" s="182">
        <v>1997</v>
      </c>
      <c r="F49" s="183">
        <v>2</v>
      </c>
      <c r="G49" s="184" t="s">
        <v>163</v>
      </c>
      <c r="H49" s="185" t="s">
        <v>137</v>
      </c>
      <c r="I49" s="186">
        <v>2</v>
      </c>
      <c r="J49" s="187">
        <v>4510</v>
      </c>
      <c r="K49" s="179">
        <v>2</v>
      </c>
      <c r="AR49" s="179">
        <v>2</v>
      </c>
    </row>
    <row r="50" spans="1:44" ht="11.25">
      <c r="A50" s="179">
        <v>2</v>
      </c>
      <c r="B50" s="180">
        <v>6</v>
      </c>
      <c r="C50" s="180">
        <v>8</v>
      </c>
      <c r="D50" s="181" t="s">
        <v>241</v>
      </c>
      <c r="E50" s="182">
        <v>1997</v>
      </c>
      <c r="F50" s="183">
        <v>2</v>
      </c>
      <c r="G50" s="184" t="s">
        <v>139</v>
      </c>
      <c r="H50" s="185" t="s">
        <v>137</v>
      </c>
      <c r="I50" s="186">
        <v>2</v>
      </c>
      <c r="J50" s="187">
        <v>4536</v>
      </c>
      <c r="K50" s="179">
        <v>6</v>
      </c>
      <c r="AR50" s="179">
        <v>2</v>
      </c>
    </row>
  </sheetData>
  <mergeCells count="3">
    <mergeCell ref="D1:J1"/>
    <mergeCell ref="B1:B2"/>
    <mergeCell ref="C1:C2"/>
  </mergeCells>
  <hyperlinks>
    <hyperlink ref="D1" location="MENU!A1" display="MENU!A1"/>
  </hyperlinks>
  <printOptions/>
  <pageMargins left="0.79" right="0.79" top="0.98" bottom="0.98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unka34">
    <tabColor indexed="34"/>
  </sheetPr>
  <dimension ref="B1:M2"/>
  <sheetViews>
    <sheetView showRowColHeaders="0" showZeros="0" zoomScale="130" zoomScaleNormal="130" workbookViewId="0" topLeftCell="B1">
      <pane xSplit="18" ySplit="2" topLeftCell="T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9" hidden="1" customWidth="1"/>
    <col min="2" max="3" width="3.57421875" style="180" customWidth="1"/>
    <col min="4" max="4" width="27.140625" style="181" customWidth="1"/>
    <col min="5" max="5" width="6.00390625" style="182" customWidth="1"/>
    <col min="6" max="6" width="0" style="183" hidden="1" customWidth="1"/>
    <col min="7" max="7" width="34.8515625" style="184" customWidth="1"/>
    <col min="8" max="8" width="9.7109375" style="185" customWidth="1"/>
    <col min="9" max="9" width="2.421875" style="186" hidden="1" customWidth="1"/>
    <col min="10" max="10" width="7.00390625" style="187" customWidth="1"/>
    <col min="11" max="12" width="0" style="179" hidden="1" customWidth="1"/>
    <col min="13" max="13" width="45.8515625" style="179" customWidth="1"/>
    <col min="14" max="16384" width="9.140625" style="179" customWidth="1"/>
  </cols>
  <sheetData>
    <row r="1" spans="2:13" s="171" customFormat="1" ht="12.75">
      <c r="B1" s="230" t="s">
        <v>50</v>
      </c>
      <c r="C1" s="230" t="s">
        <v>49</v>
      </c>
      <c r="D1" s="228" t="s">
        <v>28</v>
      </c>
      <c r="E1" s="229"/>
      <c r="F1" s="229"/>
      <c r="G1" s="229"/>
      <c r="H1" s="229"/>
      <c r="I1" s="229"/>
      <c r="J1" s="229"/>
      <c r="M1" s="189"/>
    </row>
    <row r="2" spans="2:13" s="172" customFormat="1" ht="11.25">
      <c r="B2" s="231"/>
      <c r="C2" s="231"/>
      <c r="D2" s="173" t="s">
        <v>51</v>
      </c>
      <c r="E2" s="188">
        <f>MENU!B22</f>
        <v>0</v>
      </c>
      <c r="F2" s="175"/>
      <c r="G2" s="176"/>
      <c r="H2" s="177"/>
      <c r="I2" s="177"/>
      <c r="J2" s="178" t="str">
        <f>MENU!E22</f>
        <v>100 női mell</v>
      </c>
      <c r="M2" s="190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unka35">
    <tabColor indexed="34"/>
  </sheetPr>
  <dimension ref="B1:M2"/>
  <sheetViews>
    <sheetView showRowColHeaders="0" showZeros="0" zoomScale="130" zoomScaleNormal="130" workbookViewId="0" topLeftCell="B1">
      <pane xSplit="16" ySplit="2" topLeftCell="R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9" hidden="1" customWidth="1"/>
    <col min="2" max="3" width="3.57421875" style="180" customWidth="1"/>
    <col min="4" max="4" width="27.140625" style="181" customWidth="1"/>
    <col min="5" max="5" width="6.00390625" style="182" customWidth="1"/>
    <col min="6" max="6" width="0" style="183" hidden="1" customWidth="1"/>
    <col min="7" max="7" width="34.8515625" style="184" customWidth="1"/>
    <col min="8" max="8" width="9.7109375" style="185" customWidth="1"/>
    <col min="9" max="9" width="2.421875" style="186" hidden="1" customWidth="1"/>
    <col min="10" max="10" width="7.00390625" style="187" customWidth="1"/>
    <col min="11" max="12" width="0" style="179" hidden="1" customWidth="1"/>
    <col min="13" max="13" width="45.8515625" style="179" customWidth="1"/>
    <col min="14" max="16384" width="9.140625" style="179" customWidth="1"/>
  </cols>
  <sheetData>
    <row r="1" spans="2:13" s="171" customFormat="1" ht="12.75">
      <c r="B1" s="230" t="s">
        <v>50</v>
      </c>
      <c r="C1" s="230" t="s">
        <v>49</v>
      </c>
      <c r="D1" s="228" t="s">
        <v>28</v>
      </c>
      <c r="E1" s="229"/>
      <c r="F1" s="229"/>
      <c r="G1" s="229"/>
      <c r="H1" s="229"/>
      <c r="I1" s="229"/>
      <c r="J1" s="229"/>
      <c r="M1" s="189"/>
    </row>
    <row r="2" spans="2:13" s="172" customFormat="1" ht="11.25">
      <c r="B2" s="231"/>
      <c r="C2" s="231"/>
      <c r="D2" s="173" t="s">
        <v>51</v>
      </c>
      <c r="E2" s="188">
        <f>MENU!B23</f>
        <v>0</v>
      </c>
      <c r="F2" s="175"/>
      <c r="G2" s="176"/>
      <c r="H2" s="177"/>
      <c r="I2" s="177"/>
      <c r="J2" s="178" t="str">
        <f>MENU!E23</f>
        <v>200 férfi gyors</v>
      </c>
      <c r="M2" s="190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unka36">
    <tabColor indexed="34"/>
  </sheetPr>
  <dimension ref="B1:M2"/>
  <sheetViews>
    <sheetView showRowColHeaders="0" showZeros="0" zoomScale="130" zoomScaleNormal="130" workbookViewId="0" topLeftCell="B1">
      <pane xSplit="16" ySplit="2" topLeftCell="R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9" hidden="1" customWidth="1"/>
    <col min="2" max="3" width="3.57421875" style="180" customWidth="1"/>
    <col min="4" max="4" width="27.140625" style="181" customWidth="1"/>
    <col min="5" max="5" width="6.00390625" style="182" customWidth="1"/>
    <col min="6" max="6" width="0" style="183" hidden="1" customWidth="1"/>
    <col min="7" max="7" width="34.8515625" style="184" customWidth="1"/>
    <col min="8" max="8" width="9.7109375" style="185" customWidth="1"/>
    <col min="9" max="9" width="2.421875" style="186" hidden="1" customWidth="1"/>
    <col min="10" max="10" width="7.00390625" style="187" customWidth="1"/>
    <col min="11" max="12" width="0" style="179" hidden="1" customWidth="1"/>
    <col min="13" max="13" width="45.8515625" style="179" customWidth="1"/>
    <col min="14" max="16384" width="9.140625" style="179" customWidth="1"/>
  </cols>
  <sheetData>
    <row r="1" spans="2:13" s="171" customFormat="1" ht="12.75">
      <c r="B1" s="230" t="s">
        <v>50</v>
      </c>
      <c r="C1" s="230" t="s">
        <v>49</v>
      </c>
      <c r="D1" s="228" t="s">
        <v>28</v>
      </c>
      <c r="E1" s="229"/>
      <c r="F1" s="229"/>
      <c r="G1" s="229"/>
      <c r="H1" s="229"/>
      <c r="I1" s="229"/>
      <c r="J1" s="229"/>
      <c r="M1" s="189"/>
    </row>
    <row r="2" spans="2:13" s="172" customFormat="1" ht="11.25">
      <c r="B2" s="231"/>
      <c r="C2" s="231"/>
      <c r="D2" s="173" t="s">
        <v>51</v>
      </c>
      <c r="E2" s="188">
        <f>MENU!B24</f>
        <v>0</v>
      </c>
      <c r="F2" s="175"/>
      <c r="G2" s="176"/>
      <c r="H2" s="177"/>
      <c r="I2" s="177"/>
      <c r="J2" s="178" t="str">
        <f>MENU!E24</f>
        <v>200 női gyors</v>
      </c>
      <c r="M2" s="190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unka37">
    <tabColor indexed="34"/>
  </sheetPr>
  <dimension ref="B1:M2"/>
  <sheetViews>
    <sheetView showRowColHeaders="0" showZeros="0" zoomScale="130" zoomScaleNormal="130" workbookViewId="0" topLeftCell="B1">
      <pane xSplit="16" ySplit="2" topLeftCell="R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9" hidden="1" customWidth="1"/>
    <col min="2" max="3" width="3.57421875" style="180" customWidth="1"/>
    <col min="4" max="4" width="27.140625" style="181" customWidth="1"/>
    <col min="5" max="5" width="6.00390625" style="182" customWidth="1"/>
    <col min="6" max="6" width="0" style="183" hidden="1" customWidth="1"/>
    <col min="7" max="7" width="34.8515625" style="184" customWidth="1"/>
    <col min="8" max="8" width="9.7109375" style="185" customWidth="1"/>
    <col min="9" max="9" width="2.421875" style="186" hidden="1" customWidth="1"/>
    <col min="10" max="10" width="7.00390625" style="187" customWidth="1"/>
    <col min="11" max="12" width="0" style="179" hidden="1" customWidth="1"/>
    <col min="13" max="13" width="45.8515625" style="179" customWidth="1"/>
    <col min="14" max="16384" width="9.140625" style="179" customWidth="1"/>
  </cols>
  <sheetData>
    <row r="1" spans="2:13" s="171" customFormat="1" ht="12.75">
      <c r="B1" s="230" t="s">
        <v>50</v>
      </c>
      <c r="C1" s="230" t="s">
        <v>49</v>
      </c>
      <c r="D1" s="228" t="s">
        <v>28</v>
      </c>
      <c r="E1" s="229"/>
      <c r="F1" s="229"/>
      <c r="G1" s="229"/>
      <c r="H1" s="229"/>
      <c r="I1" s="229"/>
      <c r="J1" s="229"/>
      <c r="M1" s="189"/>
    </row>
    <row r="2" spans="2:13" s="172" customFormat="1" ht="11.25">
      <c r="B2" s="231"/>
      <c r="C2" s="231"/>
      <c r="D2" s="173" t="s">
        <v>51</v>
      </c>
      <c r="E2" s="188">
        <f>MENU!B25</f>
        <v>0</v>
      </c>
      <c r="F2" s="175"/>
      <c r="G2" s="176"/>
      <c r="H2" s="177"/>
      <c r="I2" s="177"/>
      <c r="J2" s="178" t="str">
        <f>MENU!E25</f>
        <v>100 férfi mell - döntő 3.kcs</v>
      </c>
      <c r="M2" s="190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unka38">
    <tabColor indexed="34"/>
  </sheetPr>
  <dimension ref="B1:M2"/>
  <sheetViews>
    <sheetView showRowColHeaders="0" showZeros="0" zoomScale="130" zoomScaleNormal="130" workbookViewId="0" topLeftCell="B1">
      <pane xSplit="16" ySplit="2" topLeftCell="R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9" hidden="1" customWidth="1"/>
    <col min="2" max="3" width="3.57421875" style="180" customWidth="1"/>
    <col min="4" max="4" width="27.140625" style="181" customWidth="1"/>
    <col min="5" max="5" width="6.00390625" style="182" customWidth="1"/>
    <col min="6" max="6" width="0" style="183" hidden="1" customWidth="1"/>
    <col min="7" max="7" width="34.8515625" style="184" customWidth="1"/>
    <col min="8" max="8" width="9.7109375" style="185" customWidth="1"/>
    <col min="9" max="9" width="2.421875" style="186" hidden="1" customWidth="1"/>
    <col min="10" max="10" width="7.00390625" style="187" customWidth="1"/>
    <col min="11" max="12" width="0" style="179" hidden="1" customWidth="1"/>
    <col min="13" max="13" width="45.8515625" style="179" customWidth="1"/>
    <col min="14" max="16384" width="9.140625" style="179" customWidth="1"/>
  </cols>
  <sheetData>
    <row r="1" spans="2:13" s="171" customFormat="1" ht="12.75">
      <c r="B1" s="230" t="s">
        <v>50</v>
      </c>
      <c r="C1" s="230" t="s">
        <v>49</v>
      </c>
      <c r="D1" s="228" t="s">
        <v>28</v>
      </c>
      <c r="E1" s="229"/>
      <c r="F1" s="229"/>
      <c r="G1" s="229"/>
      <c r="H1" s="229"/>
      <c r="I1" s="229"/>
      <c r="J1" s="229"/>
      <c r="M1" s="189"/>
    </row>
    <row r="2" spans="2:13" s="172" customFormat="1" ht="11.25">
      <c r="B2" s="231"/>
      <c r="C2" s="231"/>
      <c r="D2" s="173" t="s">
        <v>51</v>
      </c>
      <c r="E2" s="188">
        <f>MENU!B26</f>
        <v>0</v>
      </c>
      <c r="F2" s="175"/>
      <c r="G2" s="176"/>
      <c r="H2" s="177"/>
      <c r="I2" s="177"/>
      <c r="J2" s="178" t="str">
        <f>MENU!E26</f>
        <v>100 férfi mell - döntő 4.kcs</v>
      </c>
      <c r="M2" s="190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unka39">
    <tabColor indexed="34"/>
  </sheetPr>
  <dimension ref="B1:M2"/>
  <sheetViews>
    <sheetView showRowColHeaders="0" showZeros="0" zoomScale="130" zoomScaleNormal="130" workbookViewId="0" topLeftCell="B1">
      <pane xSplit="16" ySplit="2" topLeftCell="R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9" hidden="1" customWidth="1"/>
    <col min="2" max="3" width="3.57421875" style="180" customWidth="1"/>
    <col min="4" max="4" width="27.140625" style="181" customWidth="1"/>
    <col min="5" max="5" width="6.00390625" style="182" customWidth="1"/>
    <col min="6" max="6" width="0" style="183" hidden="1" customWidth="1"/>
    <col min="7" max="7" width="34.8515625" style="184" customWidth="1"/>
    <col min="8" max="8" width="9.7109375" style="185" customWidth="1"/>
    <col min="9" max="9" width="2.421875" style="186" hidden="1" customWidth="1"/>
    <col min="10" max="10" width="7.00390625" style="187" customWidth="1"/>
    <col min="11" max="12" width="0" style="179" hidden="1" customWidth="1"/>
    <col min="13" max="13" width="45.8515625" style="179" customWidth="1"/>
    <col min="14" max="16384" width="9.140625" style="179" customWidth="1"/>
  </cols>
  <sheetData>
    <row r="1" spans="2:13" s="171" customFormat="1" ht="12.75">
      <c r="B1" s="230" t="s">
        <v>50</v>
      </c>
      <c r="C1" s="230" t="s">
        <v>49</v>
      </c>
      <c r="D1" s="228" t="s">
        <v>28</v>
      </c>
      <c r="E1" s="229"/>
      <c r="F1" s="229"/>
      <c r="G1" s="229"/>
      <c r="H1" s="229"/>
      <c r="I1" s="229"/>
      <c r="J1" s="229"/>
      <c r="M1" s="189"/>
    </row>
    <row r="2" spans="2:13" s="172" customFormat="1" ht="11.25">
      <c r="B2" s="231"/>
      <c r="C2" s="231"/>
      <c r="D2" s="173" t="s">
        <v>51</v>
      </c>
      <c r="E2" s="188">
        <f>MENU!B27</f>
        <v>0</v>
      </c>
      <c r="F2" s="175"/>
      <c r="G2" s="176"/>
      <c r="H2" s="177"/>
      <c r="I2" s="177"/>
      <c r="J2" s="178" t="str">
        <f>MENU!E27</f>
        <v>100 férfi mell - döntő 5-6.kcs</v>
      </c>
      <c r="M2" s="190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unka40">
    <tabColor indexed="34"/>
  </sheetPr>
  <dimension ref="B1:M2"/>
  <sheetViews>
    <sheetView showRowColHeaders="0" showZeros="0" zoomScale="130" zoomScaleNormal="130" workbookViewId="0" topLeftCell="B1">
      <pane xSplit="16" ySplit="2" topLeftCell="R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9" hidden="1" customWidth="1"/>
    <col min="2" max="3" width="3.57421875" style="180" customWidth="1"/>
    <col min="4" max="4" width="27.140625" style="181" customWidth="1"/>
    <col min="5" max="5" width="6.00390625" style="182" customWidth="1"/>
    <col min="6" max="6" width="0" style="183" hidden="1" customWidth="1"/>
    <col min="7" max="7" width="34.8515625" style="184" customWidth="1"/>
    <col min="8" max="8" width="9.7109375" style="185" customWidth="1"/>
    <col min="9" max="9" width="2.421875" style="186" hidden="1" customWidth="1"/>
    <col min="10" max="10" width="7.00390625" style="187" customWidth="1"/>
    <col min="11" max="12" width="0" style="179" hidden="1" customWidth="1"/>
    <col min="13" max="13" width="45.8515625" style="179" customWidth="1"/>
    <col min="14" max="16384" width="9.140625" style="179" customWidth="1"/>
  </cols>
  <sheetData>
    <row r="1" spans="2:13" s="171" customFormat="1" ht="12.75">
      <c r="B1" s="230" t="s">
        <v>50</v>
      </c>
      <c r="C1" s="230" t="s">
        <v>49</v>
      </c>
      <c r="D1" s="228" t="s">
        <v>28</v>
      </c>
      <c r="E1" s="229"/>
      <c r="F1" s="229"/>
      <c r="G1" s="229"/>
      <c r="H1" s="229"/>
      <c r="I1" s="229"/>
      <c r="J1" s="229"/>
      <c r="M1" s="189"/>
    </row>
    <row r="2" spans="2:13" s="172" customFormat="1" ht="11.25">
      <c r="B2" s="231"/>
      <c r="C2" s="231"/>
      <c r="D2" s="173" t="s">
        <v>51</v>
      </c>
      <c r="E2" s="188">
        <f>MENU!B28</f>
        <v>0</v>
      </c>
      <c r="F2" s="175"/>
      <c r="G2" s="176"/>
      <c r="H2" s="177"/>
      <c r="I2" s="177"/>
      <c r="J2" s="178" t="str">
        <f>MENU!E28</f>
        <v>100 női mell - döntő 3.kcs</v>
      </c>
      <c r="M2" s="190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unka41">
    <tabColor indexed="34"/>
  </sheetPr>
  <dimension ref="B1:M2"/>
  <sheetViews>
    <sheetView showRowColHeaders="0" showZeros="0" zoomScale="130" zoomScaleNormal="130" workbookViewId="0" topLeftCell="B1">
      <pane xSplit="16" ySplit="2" topLeftCell="R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9" hidden="1" customWidth="1"/>
    <col min="2" max="3" width="3.57421875" style="180" customWidth="1"/>
    <col min="4" max="4" width="27.140625" style="181" customWidth="1"/>
    <col min="5" max="5" width="6.00390625" style="182" customWidth="1"/>
    <col min="6" max="6" width="0" style="183" hidden="1" customWidth="1"/>
    <col min="7" max="7" width="34.8515625" style="184" customWidth="1"/>
    <col min="8" max="8" width="9.7109375" style="185" customWidth="1"/>
    <col min="9" max="9" width="2.421875" style="186" hidden="1" customWidth="1"/>
    <col min="10" max="10" width="7.00390625" style="187" customWidth="1"/>
    <col min="11" max="12" width="0" style="179" hidden="1" customWidth="1"/>
    <col min="13" max="13" width="45.8515625" style="179" customWidth="1"/>
    <col min="14" max="16384" width="9.140625" style="179" customWidth="1"/>
  </cols>
  <sheetData>
    <row r="1" spans="2:13" s="171" customFormat="1" ht="12.75">
      <c r="B1" s="230" t="s">
        <v>50</v>
      </c>
      <c r="C1" s="230" t="s">
        <v>49</v>
      </c>
      <c r="D1" s="228" t="s">
        <v>28</v>
      </c>
      <c r="E1" s="229"/>
      <c r="F1" s="229"/>
      <c r="G1" s="229"/>
      <c r="H1" s="229"/>
      <c r="I1" s="229"/>
      <c r="J1" s="229"/>
      <c r="M1" s="189"/>
    </row>
    <row r="2" spans="2:13" s="172" customFormat="1" ht="11.25">
      <c r="B2" s="231"/>
      <c r="C2" s="231"/>
      <c r="D2" s="173" t="s">
        <v>51</v>
      </c>
      <c r="E2" s="188">
        <f>MENU!B29</f>
        <v>0</v>
      </c>
      <c r="F2" s="175"/>
      <c r="G2" s="176"/>
      <c r="H2" s="177"/>
      <c r="I2" s="177"/>
      <c r="J2" s="178" t="str">
        <f>MENU!E29</f>
        <v>100 női mell - döntő 4.kcs</v>
      </c>
      <c r="M2" s="190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 codeName="Munka42">
    <tabColor indexed="34"/>
  </sheetPr>
  <dimension ref="B1:M2"/>
  <sheetViews>
    <sheetView showRowColHeaders="0" showZeros="0" zoomScale="130" zoomScaleNormal="130" workbookViewId="0" topLeftCell="B1">
      <pane xSplit="17" ySplit="2" topLeftCell="S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9" hidden="1" customWidth="1"/>
    <col min="2" max="3" width="3.57421875" style="180" customWidth="1"/>
    <col min="4" max="4" width="27.140625" style="181" customWidth="1"/>
    <col min="5" max="5" width="6.00390625" style="182" customWidth="1"/>
    <col min="6" max="6" width="0" style="183" hidden="1" customWidth="1"/>
    <col min="7" max="7" width="34.8515625" style="184" customWidth="1"/>
    <col min="8" max="8" width="9.7109375" style="185" customWidth="1"/>
    <col min="9" max="9" width="2.421875" style="186" hidden="1" customWidth="1"/>
    <col min="10" max="10" width="7.00390625" style="187" customWidth="1"/>
    <col min="11" max="12" width="0" style="179" hidden="1" customWidth="1"/>
    <col min="13" max="13" width="45.8515625" style="179" customWidth="1"/>
    <col min="14" max="16384" width="9.140625" style="179" customWidth="1"/>
  </cols>
  <sheetData>
    <row r="1" spans="2:13" s="171" customFormat="1" ht="12.75">
      <c r="B1" s="230" t="s">
        <v>50</v>
      </c>
      <c r="C1" s="230" t="s">
        <v>49</v>
      </c>
      <c r="D1" s="228" t="s">
        <v>28</v>
      </c>
      <c r="E1" s="229"/>
      <c r="F1" s="229"/>
      <c r="G1" s="229"/>
      <c r="H1" s="229"/>
      <c r="I1" s="229"/>
      <c r="J1" s="229"/>
      <c r="M1" s="189"/>
    </row>
    <row r="2" spans="2:13" s="172" customFormat="1" ht="11.25">
      <c r="B2" s="231"/>
      <c r="C2" s="231"/>
      <c r="D2" s="173" t="s">
        <v>51</v>
      </c>
      <c r="E2" s="188">
        <f>MENU!B30</f>
        <v>0</v>
      </c>
      <c r="F2" s="175"/>
      <c r="G2" s="176"/>
      <c r="H2" s="177"/>
      <c r="I2" s="177"/>
      <c r="J2" s="178" t="str">
        <f>MENU!E30</f>
        <v>100 női mell - döntő 5-6.kcs</v>
      </c>
      <c r="M2" s="190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 codeName="Munka43">
    <tabColor indexed="34"/>
  </sheetPr>
  <dimension ref="B1:M2"/>
  <sheetViews>
    <sheetView showRowColHeaders="0" showZeros="0" zoomScale="130" zoomScaleNormal="130" workbookViewId="0" topLeftCell="B1">
      <pane xSplit="16" ySplit="2" topLeftCell="R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9" hidden="1" customWidth="1"/>
    <col min="2" max="3" width="3.57421875" style="180" customWidth="1"/>
    <col min="4" max="4" width="27.140625" style="181" customWidth="1"/>
    <col min="5" max="5" width="6.00390625" style="182" customWidth="1"/>
    <col min="6" max="6" width="0" style="183" hidden="1" customWidth="1"/>
    <col min="7" max="7" width="34.8515625" style="184" customWidth="1"/>
    <col min="8" max="8" width="9.7109375" style="185" customWidth="1"/>
    <col min="9" max="9" width="2.421875" style="186" hidden="1" customWidth="1"/>
    <col min="10" max="10" width="7.00390625" style="187" customWidth="1"/>
    <col min="11" max="12" width="0" style="179" hidden="1" customWidth="1"/>
    <col min="13" max="13" width="45.8515625" style="179" customWidth="1"/>
    <col min="14" max="16384" width="9.140625" style="179" customWidth="1"/>
  </cols>
  <sheetData>
    <row r="1" spans="2:13" s="171" customFormat="1" ht="12.75">
      <c r="B1" s="230" t="s">
        <v>50</v>
      </c>
      <c r="C1" s="230" t="s">
        <v>49</v>
      </c>
      <c r="D1" s="228" t="s">
        <v>28</v>
      </c>
      <c r="E1" s="229"/>
      <c r="F1" s="229"/>
      <c r="G1" s="229"/>
      <c r="H1" s="229"/>
      <c r="I1" s="229"/>
      <c r="J1" s="229"/>
      <c r="M1" s="189"/>
    </row>
    <row r="2" spans="2:13" s="172" customFormat="1" ht="11.25">
      <c r="B2" s="231"/>
      <c r="C2" s="231"/>
      <c r="D2" s="173" t="s">
        <v>51</v>
      </c>
      <c r="E2" s="188">
        <f>MENU!B31</f>
        <v>0</v>
      </c>
      <c r="F2" s="175"/>
      <c r="G2" s="176"/>
      <c r="H2" s="177"/>
      <c r="I2" s="177"/>
      <c r="J2" s="178" t="str">
        <f>MENU!E31</f>
        <v>100 férfi hát - döntő 3.kcs</v>
      </c>
      <c r="M2" s="190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>
    <tabColor indexed="34"/>
  </sheetPr>
  <dimension ref="A1:AR26"/>
  <sheetViews>
    <sheetView showRowColHeaders="0" showZeros="0" zoomScale="130" zoomScaleNormal="130" workbookViewId="0" topLeftCell="B1">
      <pane xSplit="15" ySplit="2" topLeftCell="Q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A3" sqref="A3"/>
    </sheetView>
  </sheetViews>
  <sheetFormatPr defaultColWidth="9.140625" defaultRowHeight="12.75"/>
  <cols>
    <col min="1" max="1" width="2.57421875" style="179" hidden="1" customWidth="1"/>
    <col min="2" max="3" width="3.57421875" style="180" customWidth="1"/>
    <col min="4" max="4" width="27.140625" style="181" customWidth="1"/>
    <col min="5" max="5" width="6.00390625" style="182" customWidth="1"/>
    <col min="6" max="6" width="0" style="183" hidden="1" customWidth="1"/>
    <col min="7" max="7" width="34.8515625" style="184" customWidth="1"/>
    <col min="8" max="8" width="9.7109375" style="185" customWidth="1"/>
    <col min="9" max="9" width="3.28125" style="186" hidden="1" customWidth="1"/>
    <col min="10" max="10" width="7.00390625" style="187" customWidth="1"/>
    <col min="11" max="12" width="0" style="179" hidden="1" customWidth="1"/>
    <col min="13" max="13" width="45.8515625" style="179" customWidth="1"/>
    <col min="14" max="16384" width="9.140625" style="179" customWidth="1"/>
  </cols>
  <sheetData>
    <row r="1" spans="2:13" s="171" customFormat="1" ht="12.75">
      <c r="B1" s="230" t="s">
        <v>50</v>
      </c>
      <c r="C1" s="230" t="s">
        <v>49</v>
      </c>
      <c r="D1" s="228" t="s">
        <v>28</v>
      </c>
      <c r="E1" s="229"/>
      <c r="F1" s="229"/>
      <c r="G1" s="229"/>
      <c r="H1" s="229"/>
      <c r="I1" s="229"/>
      <c r="J1" s="229"/>
      <c r="M1" s="189"/>
    </row>
    <row r="2" spans="2:13" s="172" customFormat="1" ht="11.25">
      <c r="B2" s="231"/>
      <c r="C2" s="231"/>
      <c r="D2" s="173" t="s">
        <v>51</v>
      </c>
      <c r="E2" s="174">
        <f>MENU!B5</f>
        <v>0</v>
      </c>
      <c r="F2" s="175"/>
      <c r="G2" s="176"/>
      <c r="H2" s="177"/>
      <c r="I2" s="177"/>
      <c r="J2" s="178" t="str">
        <f>MENU!E5</f>
        <v>200 férfi mell</v>
      </c>
      <c r="M2" s="190"/>
    </row>
    <row r="3" spans="1:44" ht="11.25">
      <c r="A3" s="179">
        <v>3</v>
      </c>
      <c r="B3" s="180">
        <v>1</v>
      </c>
      <c r="C3" s="180">
        <v>1</v>
      </c>
      <c r="I3" s="186">
        <v>3</v>
      </c>
      <c r="AR3" s="179">
        <v>2</v>
      </c>
    </row>
    <row r="4" spans="1:44" ht="11.25">
      <c r="A4" s="179">
        <v>3</v>
      </c>
      <c r="B4" s="180">
        <v>1</v>
      </c>
      <c r="C4" s="180">
        <v>2</v>
      </c>
      <c r="I4" s="186">
        <v>3</v>
      </c>
      <c r="AR4" s="179">
        <v>2</v>
      </c>
    </row>
    <row r="5" spans="1:44" ht="11.25">
      <c r="A5" s="179">
        <v>3</v>
      </c>
      <c r="B5" s="180">
        <v>1</v>
      </c>
      <c r="C5" s="180">
        <v>3</v>
      </c>
      <c r="D5" s="181" t="s">
        <v>179</v>
      </c>
      <c r="E5" s="182">
        <v>1998</v>
      </c>
      <c r="F5" s="183">
        <v>1</v>
      </c>
      <c r="G5" s="184" t="s">
        <v>144</v>
      </c>
      <c r="H5" s="185" t="s">
        <v>137</v>
      </c>
      <c r="I5" s="186">
        <v>3</v>
      </c>
      <c r="J5" s="187">
        <v>3261</v>
      </c>
      <c r="K5" s="179">
        <v>8</v>
      </c>
      <c r="AR5" s="179">
        <v>2</v>
      </c>
    </row>
    <row r="6" spans="1:44" ht="11.25">
      <c r="A6" s="179">
        <v>3</v>
      </c>
      <c r="B6" s="180">
        <v>1</v>
      </c>
      <c r="C6" s="180">
        <v>4</v>
      </c>
      <c r="D6" s="181" t="s">
        <v>242</v>
      </c>
      <c r="E6" s="182">
        <v>1998</v>
      </c>
      <c r="F6" s="183">
        <v>1</v>
      </c>
      <c r="G6" s="184" t="s">
        <v>243</v>
      </c>
      <c r="H6" s="185" t="s">
        <v>137</v>
      </c>
      <c r="I6" s="186">
        <v>3</v>
      </c>
      <c r="J6" s="187">
        <v>3200</v>
      </c>
      <c r="K6" s="179">
        <v>17</v>
      </c>
      <c r="AR6" s="179">
        <v>2</v>
      </c>
    </row>
    <row r="7" spans="1:44" ht="11.25">
      <c r="A7" s="179">
        <v>3</v>
      </c>
      <c r="B7" s="180">
        <v>1</v>
      </c>
      <c r="C7" s="180">
        <v>5</v>
      </c>
      <c r="D7" s="181" t="s">
        <v>244</v>
      </c>
      <c r="E7" s="182">
        <v>1996</v>
      </c>
      <c r="F7" s="183">
        <v>1</v>
      </c>
      <c r="G7" s="184" t="s">
        <v>152</v>
      </c>
      <c r="H7" s="185" t="s">
        <v>132</v>
      </c>
      <c r="I7" s="186">
        <v>3</v>
      </c>
      <c r="J7" s="187">
        <v>3201</v>
      </c>
      <c r="K7" s="179">
        <v>14</v>
      </c>
      <c r="AR7" s="179">
        <v>2</v>
      </c>
    </row>
    <row r="8" spans="1:44" ht="11.25">
      <c r="A8" s="179">
        <v>3</v>
      </c>
      <c r="B8" s="180">
        <v>1</v>
      </c>
      <c r="C8" s="180">
        <v>6</v>
      </c>
      <c r="D8" s="181" t="s">
        <v>245</v>
      </c>
      <c r="E8" s="182">
        <v>1996</v>
      </c>
      <c r="F8" s="183">
        <v>1</v>
      </c>
      <c r="G8" s="184" t="s">
        <v>152</v>
      </c>
      <c r="H8" s="185" t="s">
        <v>132</v>
      </c>
      <c r="I8" s="186">
        <v>3</v>
      </c>
      <c r="J8" s="187">
        <v>3323</v>
      </c>
      <c r="K8" s="179">
        <v>14</v>
      </c>
      <c r="AR8" s="179">
        <v>2</v>
      </c>
    </row>
    <row r="9" spans="1:44" ht="11.25">
      <c r="A9" s="179">
        <v>3</v>
      </c>
      <c r="B9" s="180">
        <v>1</v>
      </c>
      <c r="C9" s="180">
        <v>7</v>
      </c>
      <c r="I9" s="186">
        <v>3</v>
      </c>
      <c r="AR9" s="179">
        <v>2</v>
      </c>
    </row>
    <row r="10" spans="1:44" ht="11.25">
      <c r="A10" s="179">
        <v>3</v>
      </c>
      <c r="B10" s="180">
        <v>1</v>
      </c>
      <c r="C10" s="180">
        <v>8</v>
      </c>
      <c r="I10" s="186">
        <v>3</v>
      </c>
      <c r="AR10" s="179">
        <v>2</v>
      </c>
    </row>
    <row r="11" spans="1:44" ht="11.25">
      <c r="A11" s="179">
        <v>3</v>
      </c>
      <c r="B11" s="180">
        <v>2</v>
      </c>
      <c r="C11" s="180">
        <v>1</v>
      </c>
      <c r="D11" s="181" t="s">
        <v>168</v>
      </c>
      <c r="E11" s="182">
        <v>1997</v>
      </c>
      <c r="F11" s="183">
        <v>1</v>
      </c>
      <c r="G11" s="184" t="s">
        <v>159</v>
      </c>
      <c r="H11" s="185" t="s">
        <v>137</v>
      </c>
      <c r="I11" s="186">
        <v>3</v>
      </c>
      <c r="J11" s="187">
        <v>3135</v>
      </c>
      <c r="K11" s="179">
        <v>7</v>
      </c>
      <c r="AR11" s="179">
        <v>2</v>
      </c>
    </row>
    <row r="12" spans="1:44" ht="11.25">
      <c r="A12" s="179">
        <v>3</v>
      </c>
      <c r="B12" s="180">
        <v>2</v>
      </c>
      <c r="C12" s="180">
        <v>2</v>
      </c>
      <c r="D12" s="181" t="s">
        <v>190</v>
      </c>
      <c r="E12" s="182">
        <v>1996</v>
      </c>
      <c r="F12" s="183">
        <v>1</v>
      </c>
      <c r="G12" s="184" t="s">
        <v>139</v>
      </c>
      <c r="H12" s="185" t="s">
        <v>132</v>
      </c>
      <c r="I12" s="186">
        <v>3</v>
      </c>
      <c r="J12" s="187">
        <v>3089</v>
      </c>
      <c r="K12" s="179">
        <v>6</v>
      </c>
      <c r="AR12" s="179">
        <v>2</v>
      </c>
    </row>
    <row r="13" spans="1:44" ht="11.25">
      <c r="A13" s="179">
        <v>3</v>
      </c>
      <c r="B13" s="180">
        <v>2</v>
      </c>
      <c r="C13" s="180">
        <v>3</v>
      </c>
      <c r="D13" s="181" t="s">
        <v>174</v>
      </c>
      <c r="E13" s="182">
        <v>1996</v>
      </c>
      <c r="F13" s="183">
        <v>1</v>
      </c>
      <c r="G13" s="184" t="s">
        <v>159</v>
      </c>
      <c r="H13" s="185" t="s">
        <v>132</v>
      </c>
      <c r="I13" s="186">
        <v>3</v>
      </c>
      <c r="J13" s="187">
        <v>3060</v>
      </c>
      <c r="K13" s="179">
        <v>7</v>
      </c>
      <c r="AR13" s="179">
        <v>2</v>
      </c>
    </row>
    <row r="14" spans="1:44" ht="11.25">
      <c r="A14" s="179">
        <v>3</v>
      </c>
      <c r="B14" s="180">
        <v>2</v>
      </c>
      <c r="C14" s="180">
        <v>4</v>
      </c>
      <c r="D14" s="181" t="s">
        <v>246</v>
      </c>
      <c r="E14" s="182">
        <v>1997</v>
      </c>
      <c r="F14" s="183">
        <v>1</v>
      </c>
      <c r="G14" s="184" t="s">
        <v>163</v>
      </c>
      <c r="H14" s="185" t="s">
        <v>137</v>
      </c>
      <c r="I14" s="186">
        <v>3</v>
      </c>
      <c r="J14" s="187">
        <v>3050</v>
      </c>
      <c r="K14" s="179">
        <v>2</v>
      </c>
      <c r="AR14" s="179">
        <v>2</v>
      </c>
    </row>
    <row r="15" spans="1:44" ht="11.25">
      <c r="A15" s="179">
        <v>3</v>
      </c>
      <c r="B15" s="180">
        <v>2</v>
      </c>
      <c r="C15" s="180">
        <v>5</v>
      </c>
      <c r="D15" s="181" t="s">
        <v>247</v>
      </c>
      <c r="E15" s="182">
        <v>1997</v>
      </c>
      <c r="F15" s="183">
        <v>1</v>
      </c>
      <c r="G15" s="184" t="s">
        <v>146</v>
      </c>
      <c r="H15" s="185" t="s">
        <v>137</v>
      </c>
      <c r="I15" s="186">
        <v>3</v>
      </c>
      <c r="J15" s="187">
        <v>3050</v>
      </c>
      <c r="K15" s="179">
        <v>5</v>
      </c>
      <c r="AR15" s="179">
        <v>2</v>
      </c>
    </row>
    <row r="16" spans="1:44" ht="11.25">
      <c r="A16" s="179">
        <v>3</v>
      </c>
      <c r="B16" s="180">
        <v>2</v>
      </c>
      <c r="C16" s="180">
        <v>6</v>
      </c>
      <c r="D16" s="181" t="s">
        <v>156</v>
      </c>
      <c r="E16" s="182">
        <v>1998</v>
      </c>
      <c r="F16" s="183">
        <v>1</v>
      </c>
      <c r="G16" s="184" t="s">
        <v>146</v>
      </c>
      <c r="H16" s="185" t="s">
        <v>137</v>
      </c>
      <c r="I16" s="186">
        <v>3</v>
      </c>
      <c r="J16" s="187">
        <v>3070</v>
      </c>
      <c r="K16" s="179">
        <v>5</v>
      </c>
      <c r="AR16" s="179">
        <v>2</v>
      </c>
    </row>
    <row r="17" spans="1:44" ht="11.25">
      <c r="A17" s="179">
        <v>3</v>
      </c>
      <c r="B17" s="180">
        <v>2</v>
      </c>
      <c r="C17" s="180">
        <v>7</v>
      </c>
      <c r="D17" s="181" t="s">
        <v>248</v>
      </c>
      <c r="E17" s="182">
        <v>1997</v>
      </c>
      <c r="F17" s="183">
        <v>1</v>
      </c>
      <c r="G17" s="184" t="s">
        <v>154</v>
      </c>
      <c r="H17" s="185" t="s">
        <v>137</v>
      </c>
      <c r="I17" s="186">
        <v>3</v>
      </c>
      <c r="J17" s="187">
        <v>3090</v>
      </c>
      <c r="K17" s="179">
        <v>15</v>
      </c>
      <c r="AR17" s="179">
        <v>2</v>
      </c>
    </row>
    <row r="18" spans="1:44" ht="11.25">
      <c r="A18" s="179">
        <v>3</v>
      </c>
      <c r="B18" s="180">
        <v>2</v>
      </c>
      <c r="C18" s="180">
        <v>8</v>
      </c>
      <c r="D18" s="181" t="s">
        <v>249</v>
      </c>
      <c r="E18" s="182">
        <v>1998</v>
      </c>
      <c r="F18" s="183">
        <v>1</v>
      </c>
      <c r="G18" s="184" t="s">
        <v>243</v>
      </c>
      <c r="H18" s="185" t="s">
        <v>137</v>
      </c>
      <c r="I18" s="186">
        <v>3</v>
      </c>
      <c r="J18" s="187">
        <v>3200</v>
      </c>
      <c r="K18" s="179">
        <v>17</v>
      </c>
      <c r="AR18" s="179">
        <v>2</v>
      </c>
    </row>
    <row r="19" spans="1:44" ht="11.25">
      <c r="A19" s="179">
        <v>3</v>
      </c>
      <c r="B19" s="180">
        <v>3</v>
      </c>
      <c r="C19" s="180">
        <v>1</v>
      </c>
      <c r="D19" s="181" t="s">
        <v>161</v>
      </c>
      <c r="E19" s="182">
        <v>1998</v>
      </c>
      <c r="F19" s="183">
        <v>1</v>
      </c>
      <c r="G19" s="184" t="s">
        <v>144</v>
      </c>
      <c r="H19" s="185" t="s">
        <v>137</v>
      </c>
      <c r="I19" s="186">
        <v>3</v>
      </c>
      <c r="J19" s="187">
        <v>3049</v>
      </c>
      <c r="K19" s="179">
        <v>8</v>
      </c>
      <c r="AR19" s="179">
        <v>2</v>
      </c>
    </row>
    <row r="20" spans="1:44" ht="11.25">
      <c r="A20" s="179">
        <v>3</v>
      </c>
      <c r="B20" s="180">
        <v>3</v>
      </c>
      <c r="C20" s="180">
        <v>2</v>
      </c>
      <c r="D20" s="181" t="s">
        <v>175</v>
      </c>
      <c r="E20" s="182">
        <v>1996</v>
      </c>
      <c r="F20" s="183">
        <v>1</v>
      </c>
      <c r="G20" s="184" t="s">
        <v>163</v>
      </c>
      <c r="H20" s="185" t="s">
        <v>132</v>
      </c>
      <c r="I20" s="186">
        <v>3</v>
      </c>
      <c r="J20" s="187">
        <v>3000</v>
      </c>
      <c r="K20" s="179">
        <v>2</v>
      </c>
      <c r="AR20" s="179">
        <v>2</v>
      </c>
    </row>
    <row r="21" spans="1:44" ht="11.25">
      <c r="A21" s="179">
        <v>3</v>
      </c>
      <c r="B21" s="180">
        <v>3</v>
      </c>
      <c r="C21" s="180">
        <v>3</v>
      </c>
      <c r="D21" s="181" t="s">
        <v>186</v>
      </c>
      <c r="E21" s="182">
        <v>1995</v>
      </c>
      <c r="F21" s="183">
        <v>1</v>
      </c>
      <c r="G21" s="184" t="s">
        <v>159</v>
      </c>
      <c r="H21" s="185" t="s">
        <v>132</v>
      </c>
      <c r="I21" s="186">
        <v>3</v>
      </c>
      <c r="J21" s="187">
        <v>2520</v>
      </c>
      <c r="K21" s="179">
        <v>7</v>
      </c>
      <c r="AR21" s="179">
        <v>2</v>
      </c>
    </row>
    <row r="22" spans="1:44" ht="11.25">
      <c r="A22" s="179">
        <v>3</v>
      </c>
      <c r="B22" s="180">
        <v>3</v>
      </c>
      <c r="C22" s="180">
        <v>4</v>
      </c>
      <c r="D22" s="181" t="s">
        <v>188</v>
      </c>
      <c r="E22" s="182">
        <v>1995</v>
      </c>
      <c r="F22" s="183">
        <v>1</v>
      </c>
      <c r="G22" s="184" t="s">
        <v>159</v>
      </c>
      <c r="H22" s="185" t="s">
        <v>132</v>
      </c>
      <c r="I22" s="186">
        <v>3</v>
      </c>
      <c r="J22" s="187">
        <v>2440</v>
      </c>
      <c r="K22" s="179">
        <v>7</v>
      </c>
      <c r="AR22" s="179">
        <v>2</v>
      </c>
    </row>
    <row r="23" spans="1:44" ht="11.25">
      <c r="A23" s="179">
        <v>3</v>
      </c>
      <c r="B23" s="180">
        <v>3</v>
      </c>
      <c r="C23" s="180">
        <v>5</v>
      </c>
      <c r="D23" s="181" t="s">
        <v>178</v>
      </c>
      <c r="E23" s="182">
        <v>1993</v>
      </c>
      <c r="F23" s="183">
        <v>1</v>
      </c>
      <c r="G23" s="184" t="s">
        <v>159</v>
      </c>
      <c r="H23" s="185" t="s">
        <v>166</v>
      </c>
      <c r="I23" s="186">
        <v>3</v>
      </c>
      <c r="J23" s="187">
        <v>2455</v>
      </c>
      <c r="K23" s="179">
        <v>7</v>
      </c>
      <c r="AR23" s="179">
        <v>2</v>
      </c>
    </row>
    <row r="24" spans="1:44" ht="11.25">
      <c r="A24" s="179">
        <v>3</v>
      </c>
      <c r="B24" s="180">
        <v>3</v>
      </c>
      <c r="C24" s="180">
        <v>6</v>
      </c>
      <c r="D24" s="181" t="s">
        <v>250</v>
      </c>
      <c r="E24" s="182">
        <v>1997</v>
      </c>
      <c r="F24" s="183">
        <v>1</v>
      </c>
      <c r="G24" s="184" t="s">
        <v>141</v>
      </c>
      <c r="H24" s="185" t="s">
        <v>137</v>
      </c>
      <c r="I24" s="186">
        <v>3</v>
      </c>
      <c r="J24" s="187">
        <v>2538</v>
      </c>
      <c r="K24" s="179">
        <v>3</v>
      </c>
      <c r="AR24" s="179">
        <v>2</v>
      </c>
    </row>
    <row r="25" spans="1:44" ht="11.25">
      <c r="A25" s="179">
        <v>3</v>
      </c>
      <c r="B25" s="180">
        <v>3</v>
      </c>
      <c r="C25" s="180">
        <v>7</v>
      </c>
      <c r="D25" s="181" t="s">
        <v>251</v>
      </c>
      <c r="E25" s="182">
        <v>1998</v>
      </c>
      <c r="F25" s="183">
        <v>1</v>
      </c>
      <c r="G25" s="184" t="s">
        <v>146</v>
      </c>
      <c r="H25" s="185" t="s">
        <v>137</v>
      </c>
      <c r="I25" s="186">
        <v>3</v>
      </c>
      <c r="J25" s="187">
        <v>3020</v>
      </c>
      <c r="K25" s="179">
        <v>5</v>
      </c>
      <c r="AR25" s="179">
        <v>2</v>
      </c>
    </row>
    <row r="26" spans="1:44" ht="11.25">
      <c r="A26" s="179">
        <v>3</v>
      </c>
      <c r="B26" s="180">
        <v>3</v>
      </c>
      <c r="C26" s="180">
        <v>8</v>
      </c>
      <c r="D26" s="181" t="s">
        <v>184</v>
      </c>
      <c r="E26" s="182">
        <v>1995</v>
      </c>
      <c r="F26" s="183">
        <v>1</v>
      </c>
      <c r="G26" s="184" t="s">
        <v>159</v>
      </c>
      <c r="H26" s="185" t="s">
        <v>132</v>
      </c>
      <c r="I26" s="186">
        <v>3</v>
      </c>
      <c r="J26" s="187">
        <v>3050</v>
      </c>
      <c r="K26" s="179">
        <v>7</v>
      </c>
      <c r="AR26" s="179">
        <v>2</v>
      </c>
    </row>
  </sheetData>
  <mergeCells count="3">
    <mergeCell ref="D1:J1"/>
    <mergeCell ref="B1:B2"/>
    <mergeCell ref="C1:C2"/>
  </mergeCells>
  <hyperlinks>
    <hyperlink ref="D1" location="MENU!A1" display="MENU!A1"/>
  </hyperlinks>
  <printOptions/>
  <pageMargins left="0.79" right="0.79" top="0.98" bottom="0.98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 codeName="Munka44">
    <tabColor indexed="34"/>
  </sheetPr>
  <dimension ref="B1:M2"/>
  <sheetViews>
    <sheetView showRowColHeaders="0" showZeros="0" zoomScale="130" zoomScaleNormal="130" workbookViewId="0" topLeftCell="B1">
      <pane xSplit="16" ySplit="2" topLeftCell="R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9" hidden="1" customWidth="1"/>
    <col min="2" max="3" width="3.57421875" style="180" customWidth="1"/>
    <col min="4" max="4" width="27.140625" style="181" customWidth="1"/>
    <col min="5" max="5" width="6.00390625" style="182" customWidth="1"/>
    <col min="6" max="6" width="0" style="183" hidden="1" customWidth="1"/>
    <col min="7" max="7" width="34.8515625" style="184" customWidth="1"/>
    <col min="8" max="8" width="9.7109375" style="185" customWidth="1"/>
    <col min="9" max="9" width="2.421875" style="186" hidden="1" customWidth="1"/>
    <col min="10" max="10" width="7.00390625" style="187" customWidth="1"/>
    <col min="11" max="12" width="0" style="179" hidden="1" customWidth="1"/>
    <col min="13" max="13" width="45.8515625" style="179" customWidth="1"/>
    <col min="14" max="16384" width="9.140625" style="179" customWidth="1"/>
  </cols>
  <sheetData>
    <row r="1" spans="2:13" s="171" customFormat="1" ht="12.75">
      <c r="B1" s="230" t="s">
        <v>50</v>
      </c>
      <c r="C1" s="230" t="s">
        <v>49</v>
      </c>
      <c r="D1" s="228" t="s">
        <v>28</v>
      </c>
      <c r="E1" s="229"/>
      <c r="F1" s="229"/>
      <c r="G1" s="229"/>
      <c r="H1" s="229"/>
      <c r="I1" s="229"/>
      <c r="J1" s="229"/>
      <c r="M1" s="189"/>
    </row>
    <row r="2" spans="2:13" s="172" customFormat="1" ht="11.25">
      <c r="B2" s="231"/>
      <c r="C2" s="231"/>
      <c r="D2" s="173" t="s">
        <v>51</v>
      </c>
      <c r="E2" s="188">
        <f>MENU!B32</f>
        <v>0</v>
      </c>
      <c r="F2" s="175"/>
      <c r="G2" s="176"/>
      <c r="H2" s="177"/>
      <c r="I2" s="177"/>
      <c r="J2" s="178" t="str">
        <f>MENU!E32</f>
        <v>100 férfi hát - döntő 4.kcs</v>
      </c>
      <c r="M2" s="190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 codeName="Munka65">
    <tabColor indexed="34"/>
  </sheetPr>
  <dimension ref="B1:M2"/>
  <sheetViews>
    <sheetView showRowColHeaders="0" showZeros="0" zoomScale="130" zoomScaleNormal="130" workbookViewId="0" topLeftCell="B1">
      <pane xSplit="19" ySplit="2" topLeftCell="U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9" hidden="1" customWidth="1"/>
    <col min="2" max="3" width="3.57421875" style="180" customWidth="1"/>
    <col min="4" max="4" width="27.140625" style="181" customWidth="1"/>
    <col min="5" max="5" width="6.00390625" style="182" customWidth="1"/>
    <col min="6" max="6" width="0" style="183" hidden="1" customWidth="1"/>
    <col min="7" max="7" width="34.8515625" style="184" customWidth="1"/>
    <col min="8" max="8" width="9.7109375" style="185" customWidth="1"/>
    <col min="9" max="9" width="2.421875" style="186" hidden="1" customWidth="1"/>
    <col min="10" max="10" width="7.00390625" style="187" customWidth="1"/>
    <col min="11" max="12" width="0" style="179" hidden="1" customWidth="1"/>
    <col min="13" max="13" width="45.8515625" style="179" customWidth="1"/>
    <col min="14" max="16384" width="9.140625" style="179" customWidth="1"/>
  </cols>
  <sheetData>
    <row r="1" spans="2:13" s="171" customFormat="1" ht="12.75">
      <c r="B1" s="230" t="s">
        <v>50</v>
      </c>
      <c r="C1" s="230" t="s">
        <v>49</v>
      </c>
      <c r="D1" s="228" t="s">
        <v>28</v>
      </c>
      <c r="E1" s="229"/>
      <c r="F1" s="229"/>
      <c r="G1" s="229"/>
      <c r="H1" s="229"/>
      <c r="I1" s="229"/>
      <c r="J1" s="229"/>
      <c r="M1" s="189"/>
    </row>
    <row r="2" spans="2:13" s="172" customFormat="1" ht="11.25">
      <c r="B2" s="231"/>
      <c r="C2" s="231"/>
      <c r="D2" s="173" t="s">
        <v>51</v>
      </c>
      <c r="E2" s="188">
        <f>MENU!B33</f>
        <v>0</v>
      </c>
      <c r="F2" s="175"/>
      <c r="G2" s="176"/>
      <c r="H2" s="177"/>
      <c r="I2" s="177"/>
      <c r="J2" s="178" t="str">
        <f>MENU!E33</f>
        <v>100 férfi hát - döntő 5-6.kcs</v>
      </c>
      <c r="M2" s="190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 codeName="Munka66">
    <tabColor indexed="34"/>
  </sheetPr>
  <dimension ref="B1:M2"/>
  <sheetViews>
    <sheetView showRowColHeaders="0" showZeros="0" zoomScale="130" zoomScaleNormal="130" workbookViewId="0" topLeftCell="B1">
      <pane xSplit="19" ySplit="2" topLeftCell="U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9" hidden="1" customWidth="1"/>
    <col min="2" max="3" width="3.57421875" style="180" customWidth="1"/>
    <col min="4" max="4" width="27.140625" style="181" customWidth="1"/>
    <col min="5" max="5" width="6.00390625" style="182" customWidth="1"/>
    <col min="6" max="6" width="0" style="183" hidden="1" customWidth="1"/>
    <col min="7" max="7" width="34.8515625" style="184" customWidth="1"/>
    <col min="8" max="8" width="9.7109375" style="185" customWidth="1"/>
    <col min="9" max="9" width="2.421875" style="186" hidden="1" customWidth="1"/>
    <col min="10" max="10" width="7.00390625" style="187" customWidth="1"/>
    <col min="11" max="12" width="0" style="179" hidden="1" customWidth="1"/>
    <col min="13" max="13" width="45.8515625" style="179" customWidth="1"/>
    <col min="14" max="16384" width="9.140625" style="179" customWidth="1"/>
  </cols>
  <sheetData>
    <row r="1" spans="2:13" s="171" customFormat="1" ht="12.75">
      <c r="B1" s="230" t="s">
        <v>50</v>
      </c>
      <c r="C1" s="230" t="s">
        <v>49</v>
      </c>
      <c r="D1" s="228" t="s">
        <v>28</v>
      </c>
      <c r="E1" s="229"/>
      <c r="F1" s="229"/>
      <c r="G1" s="229"/>
      <c r="H1" s="229"/>
      <c r="I1" s="229"/>
      <c r="J1" s="229"/>
      <c r="M1" s="189"/>
    </row>
    <row r="2" spans="2:13" s="172" customFormat="1" ht="11.25">
      <c r="B2" s="231"/>
      <c r="C2" s="231"/>
      <c r="D2" s="173" t="s">
        <v>51</v>
      </c>
      <c r="E2" s="188">
        <f>MENU!B32</f>
        <v>0</v>
      </c>
      <c r="F2" s="175"/>
      <c r="G2" s="176"/>
      <c r="H2" s="177"/>
      <c r="I2" s="177"/>
      <c r="J2" s="178" t="str">
        <f>MENU!E34</f>
        <v>100 női hát - döntő 3.kcs</v>
      </c>
      <c r="M2" s="190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 codeName="Munka67">
    <tabColor indexed="34"/>
  </sheetPr>
  <dimension ref="B1:M2"/>
  <sheetViews>
    <sheetView showRowColHeaders="0" showZeros="0" zoomScale="130" zoomScaleNormal="130" workbookViewId="0" topLeftCell="B1">
      <pane xSplit="19" ySplit="2" topLeftCell="U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9" hidden="1" customWidth="1"/>
    <col min="2" max="3" width="3.57421875" style="180" customWidth="1"/>
    <col min="4" max="4" width="27.140625" style="181" customWidth="1"/>
    <col min="5" max="5" width="6.00390625" style="182" customWidth="1"/>
    <col min="6" max="6" width="0" style="183" hidden="1" customWidth="1"/>
    <col min="7" max="7" width="34.8515625" style="184" customWidth="1"/>
    <col min="8" max="8" width="9.7109375" style="185" customWidth="1"/>
    <col min="9" max="9" width="2.421875" style="186" hidden="1" customWidth="1"/>
    <col min="10" max="10" width="7.00390625" style="187" customWidth="1"/>
    <col min="11" max="12" width="0" style="179" hidden="1" customWidth="1"/>
    <col min="13" max="13" width="45.8515625" style="179" customWidth="1"/>
    <col min="14" max="16384" width="9.140625" style="179" customWidth="1"/>
  </cols>
  <sheetData>
    <row r="1" spans="2:13" s="171" customFormat="1" ht="12.75">
      <c r="B1" s="230" t="s">
        <v>50</v>
      </c>
      <c r="C1" s="230" t="s">
        <v>49</v>
      </c>
      <c r="D1" s="228" t="s">
        <v>28</v>
      </c>
      <c r="E1" s="229"/>
      <c r="F1" s="229"/>
      <c r="G1" s="229"/>
      <c r="H1" s="229"/>
      <c r="I1" s="229"/>
      <c r="J1" s="229"/>
      <c r="M1" s="189"/>
    </row>
    <row r="2" spans="2:13" s="172" customFormat="1" ht="11.25">
      <c r="B2" s="231"/>
      <c r="C2" s="231"/>
      <c r="D2" s="173" t="s">
        <v>51</v>
      </c>
      <c r="E2" s="188">
        <f>MENU!B35</f>
        <v>0</v>
      </c>
      <c r="F2" s="175"/>
      <c r="G2" s="176"/>
      <c r="H2" s="177"/>
      <c r="I2" s="177"/>
      <c r="J2" s="178" t="str">
        <f>MENU!E35</f>
        <v>100 női hát - döntő 4.kcs</v>
      </c>
      <c r="M2" s="190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 codeName="Munka68">
    <tabColor indexed="34"/>
  </sheetPr>
  <dimension ref="B1:M2"/>
  <sheetViews>
    <sheetView showRowColHeaders="0" showZeros="0" zoomScale="130" zoomScaleNormal="130" workbookViewId="0" topLeftCell="B1">
      <pane xSplit="18" ySplit="2" topLeftCell="T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9" hidden="1" customWidth="1"/>
    <col min="2" max="3" width="3.57421875" style="180" customWidth="1"/>
    <col min="4" max="4" width="27.140625" style="181" customWidth="1"/>
    <col min="5" max="5" width="6.00390625" style="182" customWidth="1"/>
    <col min="6" max="6" width="0" style="183" hidden="1" customWidth="1"/>
    <col min="7" max="7" width="34.8515625" style="184" customWidth="1"/>
    <col min="8" max="8" width="9.7109375" style="185" customWidth="1"/>
    <col min="9" max="9" width="2.421875" style="186" hidden="1" customWidth="1"/>
    <col min="10" max="10" width="7.00390625" style="187" customWidth="1"/>
    <col min="11" max="12" width="0" style="179" hidden="1" customWidth="1"/>
    <col min="13" max="13" width="45.8515625" style="179" customWidth="1"/>
    <col min="14" max="16384" width="9.140625" style="179" customWidth="1"/>
  </cols>
  <sheetData>
    <row r="1" spans="2:13" s="171" customFormat="1" ht="12.75">
      <c r="B1" s="230" t="s">
        <v>50</v>
      </c>
      <c r="C1" s="230" t="s">
        <v>49</v>
      </c>
      <c r="D1" s="228" t="s">
        <v>28</v>
      </c>
      <c r="E1" s="229"/>
      <c r="F1" s="229"/>
      <c r="G1" s="229"/>
      <c r="H1" s="229"/>
      <c r="I1" s="229"/>
      <c r="J1" s="229"/>
      <c r="M1" s="189"/>
    </row>
    <row r="2" spans="2:13" s="172" customFormat="1" ht="11.25">
      <c r="B2" s="231"/>
      <c r="C2" s="231"/>
      <c r="D2" s="173" t="s">
        <v>51</v>
      </c>
      <c r="E2" s="188">
        <f>MENU!B36</f>
        <v>0</v>
      </c>
      <c r="F2" s="175"/>
      <c r="G2" s="176"/>
      <c r="H2" s="177"/>
      <c r="I2" s="177"/>
      <c r="J2" s="178" t="str">
        <f>MENU!E36</f>
        <v>100 női hát - döntő 5-6.kcs</v>
      </c>
      <c r="M2" s="190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 codeName="Munka69">
    <tabColor indexed="34"/>
  </sheetPr>
  <dimension ref="B1:M2"/>
  <sheetViews>
    <sheetView showRowColHeaders="0" showZeros="0" zoomScale="130" zoomScaleNormal="130" workbookViewId="0" topLeftCell="B1">
      <pane xSplit="19" ySplit="2" topLeftCell="U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9" hidden="1" customWidth="1"/>
    <col min="2" max="3" width="3.57421875" style="180" customWidth="1"/>
    <col min="4" max="4" width="27.140625" style="181" customWidth="1"/>
    <col min="5" max="5" width="6.00390625" style="182" customWidth="1"/>
    <col min="6" max="6" width="0" style="183" hidden="1" customWidth="1"/>
    <col min="7" max="7" width="34.8515625" style="184" customWidth="1"/>
    <col min="8" max="8" width="9.7109375" style="185" customWidth="1"/>
    <col min="9" max="9" width="2.421875" style="186" hidden="1" customWidth="1"/>
    <col min="10" max="10" width="7.00390625" style="187" customWidth="1"/>
    <col min="11" max="12" width="0" style="179" hidden="1" customWidth="1"/>
    <col min="13" max="13" width="45.8515625" style="179" customWidth="1"/>
    <col min="14" max="16384" width="9.140625" style="179" customWidth="1"/>
  </cols>
  <sheetData>
    <row r="1" spans="2:13" s="171" customFormat="1" ht="12.75">
      <c r="B1" s="230" t="s">
        <v>50</v>
      </c>
      <c r="C1" s="230" t="s">
        <v>49</v>
      </c>
      <c r="D1" s="228" t="s">
        <v>28</v>
      </c>
      <c r="E1" s="229"/>
      <c r="F1" s="229"/>
      <c r="G1" s="229"/>
      <c r="H1" s="229"/>
      <c r="I1" s="229"/>
      <c r="J1" s="229"/>
      <c r="M1" s="189"/>
    </row>
    <row r="2" spans="2:13" s="172" customFormat="1" ht="11.25">
      <c r="B2" s="231"/>
      <c r="C2" s="231"/>
      <c r="D2" s="173" t="s">
        <v>51</v>
      </c>
      <c r="E2" s="188">
        <f>MENU!B37</f>
        <v>0</v>
      </c>
      <c r="F2" s="175"/>
      <c r="G2" s="176"/>
      <c r="H2" s="177"/>
      <c r="I2" s="177"/>
      <c r="J2" s="178" t="str">
        <f>MENU!E37</f>
        <v>100 férfi pillangó - döntő 3.kcs</v>
      </c>
      <c r="M2" s="190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 codeName="Munka70">
    <tabColor indexed="34"/>
  </sheetPr>
  <dimension ref="B1:M2"/>
  <sheetViews>
    <sheetView showRowColHeaders="0" showZeros="0" zoomScale="130" zoomScaleNormal="130" workbookViewId="0" topLeftCell="B1">
      <pane xSplit="21" ySplit="2" topLeftCell="W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9" hidden="1" customWidth="1"/>
    <col min="2" max="3" width="3.57421875" style="180" customWidth="1"/>
    <col min="4" max="4" width="27.140625" style="181" customWidth="1"/>
    <col min="5" max="5" width="6.00390625" style="182" customWidth="1"/>
    <col min="6" max="6" width="0" style="183" hidden="1" customWidth="1"/>
    <col min="7" max="7" width="34.8515625" style="184" customWidth="1"/>
    <col min="8" max="8" width="9.7109375" style="185" customWidth="1"/>
    <col min="9" max="9" width="2.421875" style="186" hidden="1" customWidth="1"/>
    <col min="10" max="10" width="7.00390625" style="187" customWidth="1"/>
    <col min="11" max="12" width="0" style="179" hidden="1" customWidth="1"/>
    <col min="13" max="13" width="45.8515625" style="179" customWidth="1"/>
    <col min="14" max="16384" width="9.140625" style="179" customWidth="1"/>
  </cols>
  <sheetData>
    <row r="1" spans="2:13" s="171" customFormat="1" ht="12.75">
      <c r="B1" s="230" t="s">
        <v>50</v>
      </c>
      <c r="C1" s="230" t="s">
        <v>49</v>
      </c>
      <c r="D1" s="228" t="s">
        <v>28</v>
      </c>
      <c r="E1" s="229"/>
      <c r="F1" s="229"/>
      <c r="G1" s="229"/>
      <c r="H1" s="229"/>
      <c r="I1" s="229"/>
      <c r="J1" s="229"/>
      <c r="M1" s="189"/>
    </row>
    <row r="2" spans="2:13" s="172" customFormat="1" ht="11.25">
      <c r="B2" s="231"/>
      <c r="C2" s="231"/>
      <c r="D2" s="173" t="s">
        <v>51</v>
      </c>
      <c r="E2" s="188">
        <f>MENU!B38</f>
        <v>0</v>
      </c>
      <c r="F2" s="175"/>
      <c r="G2" s="176"/>
      <c r="H2" s="177"/>
      <c r="I2" s="177"/>
      <c r="J2" s="178" t="str">
        <f>MENU!E38</f>
        <v>100 férfi pillangó - döntő 4.kcs</v>
      </c>
      <c r="M2" s="190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 codeName="Munka71">
    <tabColor indexed="34"/>
  </sheetPr>
  <dimension ref="B1:M2"/>
  <sheetViews>
    <sheetView showRowColHeaders="0" showZeros="0" zoomScale="130" zoomScaleNormal="130" workbookViewId="0" topLeftCell="B1">
      <pane xSplit="19" ySplit="2" topLeftCell="U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9" hidden="1" customWidth="1"/>
    <col min="2" max="3" width="3.57421875" style="180" customWidth="1"/>
    <col min="4" max="4" width="27.140625" style="181" customWidth="1"/>
    <col min="5" max="5" width="6.00390625" style="182" customWidth="1"/>
    <col min="6" max="6" width="0" style="183" hidden="1" customWidth="1"/>
    <col min="7" max="7" width="34.8515625" style="184" customWidth="1"/>
    <col min="8" max="8" width="9.7109375" style="185" customWidth="1"/>
    <col min="9" max="9" width="2.421875" style="186" hidden="1" customWidth="1"/>
    <col min="10" max="10" width="7.00390625" style="187" customWidth="1"/>
    <col min="11" max="12" width="0" style="179" hidden="1" customWidth="1"/>
    <col min="13" max="13" width="45.8515625" style="179" customWidth="1"/>
    <col min="14" max="16384" width="9.140625" style="179" customWidth="1"/>
  </cols>
  <sheetData>
    <row r="1" spans="2:13" s="171" customFormat="1" ht="12.75">
      <c r="B1" s="230" t="s">
        <v>50</v>
      </c>
      <c r="C1" s="230" t="s">
        <v>49</v>
      </c>
      <c r="D1" s="228" t="s">
        <v>28</v>
      </c>
      <c r="E1" s="229"/>
      <c r="F1" s="229"/>
      <c r="G1" s="229"/>
      <c r="H1" s="229"/>
      <c r="I1" s="229"/>
      <c r="J1" s="229"/>
      <c r="M1" s="189"/>
    </row>
    <row r="2" spans="2:13" s="172" customFormat="1" ht="11.25">
      <c r="B2" s="231"/>
      <c r="C2" s="231"/>
      <c r="D2" s="173" t="s">
        <v>51</v>
      </c>
      <c r="E2" s="188">
        <f>MENU!B39</f>
        <v>0</v>
      </c>
      <c r="F2" s="175"/>
      <c r="G2" s="176"/>
      <c r="H2" s="177"/>
      <c r="I2" s="177"/>
      <c r="J2" s="178" t="str">
        <f>MENU!E39</f>
        <v>100 férfi pillangó - döntő 5-6.kcs</v>
      </c>
      <c r="M2" s="190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 codeName="Munka72">
    <tabColor indexed="34"/>
  </sheetPr>
  <dimension ref="B1:M2"/>
  <sheetViews>
    <sheetView showRowColHeaders="0" showZeros="0" zoomScale="130" zoomScaleNormal="130" workbookViewId="0" topLeftCell="B1">
      <pane xSplit="21" ySplit="2" topLeftCell="W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9" hidden="1" customWidth="1"/>
    <col min="2" max="3" width="3.57421875" style="180" customWidth="1"/>
    <col min="4" max="4" width="27.140625" style="181" customWidth="1"/>
    <col min="5" max="5" width="6.00390625" style="182" customWidth="1"/>
    <col min="6" max="6" width="0" style="183" hidden="1" customWidth="1"/>
    <col min="7" max="7" width="34.8515625" style="184" customWidth="1"/>
    <col min="8" max="8" width="9.7109375" style="185" customWidth="1"/>
    <col min="9" max="9" width="2.421875" style="186" hidden="1" customWidth="1"/>
    <col min="10" max="10" width="7.00390625" style="187" customWidth="1"/>
    <col min="11" max="12" width="0" style="179" hidden="1" customWidth="1"/>
    <col min="13" max="13" width="45.8515625" style="179" customWidth="1"/>
    <col min="14" max="16384" width="9.140625" style="179" customWidth="1"/>
  </cols>
  <sheetData>
    <row r="1" spans="2:13" s="171" customFormat="1" ht="12.75">
      <c r="B1" s="230" t="s">
        <v>50</v>
      </c>
      <c r="C1" s="230" t="s">
        <v>49</v>
      </c>
      <c r="D1" s="228" t="s">
        <v>28</v>
      </c>
      <c r="E1" s="229"/>
      <c r="F1" s="229"/>
      <c r="G1" s="229"/>
      <c r="H1" s="229"/>
      <c r="I1" s="229"/>
      <c r="J1" s="229"/>
      <c r="M1" s="189"/>
    </row>
    <row r="2" spans="2:13" s="172" customFormat="1" ht="11.25">
      <c r="B2" s="231"/>
      <c r="C2" s="231"/>
      <c r="D2" s="173" t="s">
        <v>51</v>
      </c>
      <c r="E2" s="188">
        <f>MENU!B40</f>
        <v>0</v>
      </c>
      <c r="F2" s="175"/>
      <c r="G2" s="176"/>
      <c r="H2" s="177"/>
      <c r="I2" s="177"/>
      <c r="J2" s="178" t="str">
        <f>MENU!E40</f>
        <v>100 női pillangó - döntő 3.kcs</v>
      </c>
      <c r="M2" s="190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 codeName="Munka73">
    <tabColor indexed="34"/>
  </sheetPr>
  <dimension ref="B1:M2"/>
  <sheetViews>
    <sheetView showRowColHeaders="0" showZeros="0" zoomScale="130" zoomScaleNormal="130" workbookViewId="0" topLeftCell="B1">
      <pane xSplit="19" ySplit="2" topLeftCell="U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9" hidden="1" customWidth="1"/>
    <col min="2" max="3" width="3.57421875" style="180" customWidth="1"/>
    <col min="4" max="4" width="27.140625" style="181" customWidth="1"/>
    <col min="5" max="5" width="6.00390625" style="182" customWidth="1"/>
    <col min="6" max="6" width="0" style="183" hidden="1" customWidth="1"/>
    <col min="7" max="7" width="34.8515625" style="184" customWidth="1"/>
    <col min="8" max="8" width="9.7109375" style="185" customWidth="1"/>
    <col min="9" max="9" width="2.421875" style="186" hidden="1" customWidth="1"/>
    <col min="10" max="10" width="7.00390625" style="187" customWidth="1"/>
    <col min="11" max="12" width="0" style="179" hidden="1" customWidth="1"/>
    <col min="13" max="13" width="45.8515625" style="179" customWidth="1"/>
    <col min="14" max="16384" width="9.140625" style="179" customWidth="1"/>
  </cols>
  <sheetData>
    <row r="1" spans="2:13" s="171" customFormat="1" ht="12.75">
      <c r="B1" s="230" t="s">
        <v>50</v>
      </c>
      <c r="C1" s="230" t="s">
        <v>49</v>
      </c>
      <c r="D1" s="228" t="s">
        <v>28</v>
      </c>
      <c r="E1" s="229"/>
      <c r="F1" s="229"/>
      <c r="G1" s="229"/>
      <c r="H1" s="229"/>
      <c r="I1" s="229"/>
      <c r="J1" s="229"/>
      <c r="M1" s="189"/>
    </row>
    <row r="2" spans="2:13" s="172" customFormat="1" ht="11.25">
      <c r="B2" s="231"/>
      <c r="C2" s="231"/>
      <c r="D2" s="173" t="s">
        <v>51</v>
      </c>
      <c r="E2" s="188">
        <f>MENU!B41</f>
        <v>0</v>
      </c>
      <c r="F2" s="175"/>
      <c r="G2" s="176"/>
      <c r="H2" s="177"/>
      <c r="I2" s="177"/>
      <c r="J2" s="178" t="str">
        <f>MENU!E41</f>
        <v>100 női pillangó - döntő 4.kcs</v>
      </c>
      <c r="M2" s="190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4">
    <tabColor indexed="34"/>
  </sheetPr>
  <dimension ref="A1:AR34"/>
  <sheetViews>
    <sheetView showRowColHeaders="0" showZeros="0" zoomScale="130" zoomScaleNormal="130" workbookViewId="0" topLeftCell="B1">
      <pane xSplit="15" ySplit="2" topLeftCell="Q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A3" sqref="A3"/>
    </sheetView>
  </sheetViews>
  <sheetFormatPr defaultColWidth="9.140625" defaultRowHeight="12.75"/>
  <cols>
    <col min="1" max="1" width="2.57421875" style="179" hidden="1" customWidth="1"/>
    <col min="2" max="3" width="3.57421875" style="180" customWidth="1"/>
    <col min="4" max="4" width="27.140625" style="181" customWidth="1"/>
    <col min="5" max="5" width="6.00390625" style="182" customWidth="1"/>
    <col min="6" max="6" width="0" style="183" hidden="1" customWidth="1"/>
    <col min="7" max="7" width="34.8515625" style="184" customWidth="1"/>
    <col min="8" max="8" width="9.7109375" style="185" customWidth="1"/>
    <col min="9" max="9" width="2.7109375" style="186" hidden="1" customWidth="1"/>
    <col min="10" max="10" width="7.00390625" style="187" customWidth="1"/>
    <col min="11" max="12" width="0" style="179" hidden="1" customWidth="1"/>
    <col min="13" max="13" width="45.8515625" style="179" customWidth="1"/>
    <col min="14" max="16384" width="9.140625" style="179" customWidth="1"/>
  </cols>
  <sheetData>
    <row r="1" spans="2:13" s="171" customFormat="1" ht="12.75">
      <c r="B1" s="230" t="s">
        <v>50</v>
      </c>
      <c r="C1" s="230" t="s">
        <v>49</v>
      </c>
      <c r="D1" s="228" t="s">
        <v>28</v>
      </c>
      <c r="E1" s="229"/>
      <c r="F1" s="229"/>
      <c r="G1" s="229"/>
      <c r="H1" s="229"/>
      <c r="I1" s="229"/>
      <c r="J1" s="229"/>
      <c r="M1" s="189"/>
    </row>
    <row r="2" spans="2:13" s="172" customFormat="1" ht="11.25">
      <c r="B2" s="231"/>
      <c r="C2" s="231"/>
      <c r="D2" s="173" t="s">
        <v>51</v>
      </c>
      <c r="E2" s="174">
        <f>MENU!B6</f>
        <v>0</v>
      </c>
      <c r="F2" s="175"/>
      <c r="G2" s="176"/>
      <c r="H2" s="177"/>
      <c r="I2" s="177"/>
      <c r="J2" s="178" t="str">
        <f>MENU!E6</f>
        <v>200 női mell</v>
      </c>
      <c r="M2" s="190"/>
    </row>
    <row r="3" spans="1:44" ht="11.25">
      <c r="A3" s="179">
        <v>4</v>
      </c>
      <c r="B3" s="180">
        <v>1</v>
      </c>
      <c r="C3" s="180">
        <v>1</v>
      </c>
      <c r="I3" s="186">
        <v>4</v>
      </c>
      <c r="AR3" s="179">
        <v>2</v>
      </c>
    </row>
    <row r="4" spans="1:44" ht="11.25">
      <c r="A4" s="179">
        <v>4</v>
      </c>
      <c r="B4" s="180">
        <v>1</v>
      </c>
      <c r="C4" s="180">
        <v>2</v>
      </c>
      <c r="D4" s="181" t="s">
        <v>191</v>
      </c>
      <c r="E4" s="182">
        <v>1998</v>
      </c>
      <c r="F4" s="183">
        <v>2</v>
      </c>
      <c r="G4" s="184" t="s">
        <v>154</v>
      </c>
      <c r="H4" s="185" t="s">
        <v>137</v>
      </c>
      <c r="I4" s="186">
        <v>4</v>
      </c>
      <c r="J4" s="187">
        <v>3350</v>
      </c>
      <c r="K4" s="179">
        <v>15</v>
      </c>
      <c r="AR4" s="179">
        <v>2</v>
      </c>
    </row>
    <row r="5" spans="1:44" ht="11.25">
      <c r="A5" s="179">
        <v>4</v>
      </c>
      <c r="B5" s="180">
        <v>1</v>
      </c>
      <c r="C5" s="180">
        <v>3</v>
      </c>
      <c r="D5" s="181" t="s">
        <v>252</v>
      </c>
      <c r="E5" s="182">
        <v>1997</v>
      </c>
      <c r="F5" s="183">
        <v>2</v>
      </c>
      <c r="G5" s="184" t="s">
        <v>139</v>
      </c>
      <c r="H5" s="185" t="s">
        <v>137</v>
      </c>
      <c r="I5" s="186">
        <v>4</v>
      </c>
      <c r="J5" s="187">
        <v>3303</v>
      </c>
      <c r="K5" s="179">
        <v>6</v>
      </c>
      <c r="AR5" s="179">
        <v>2</v>
      </c>
    </row>
    <row r="6" spans="1:44" ht="11.25">
      <c r="A6" s="179">
        <v>4</v>
      </c>
      <c r="B6" s="180">
        <v>1</v>
      </c>
      <c r="C6" s="180">
        <v>4</v>
      </c>
      <c r="D6" s="181" t="s">
        <v>253</v>
      </c>
      <c r="E6" s="182">
        <v>1998</v>
      </c>
      <c r="F6" s="183">
        <v>2</v>
      </c>
      <c r="G6" s="184" t="s">
        <v>163</v>
      </c>
      <c r="H6" s="185" t="s">
        <v>137</v>
      </c>
      <c r="I6" s="186">
        <v>4</v>
      </c>
      <c r="J6" s="187">
        <v>3186</v>
      </c>
      <c r="K6" s="179">
        <v>2</v>
      </c>
      <c r="AR6" s="179">
        <v>2</v>
      </c>
    </row>
    <row r="7" spans="1:44" ht="11.25">
      <c r="A7" s="179">
        <v>4</v>
      </c>
      <c r="B7" s="180">
        <v>1</v>
      </c>
      <c r="C7" s="180">
        <v>5</v>
      </c>
      <c r="D7" s="181" t="s">
        <v>198</v>
      </c>
      <c r="E7" s="182">
        <v>1998</v>
      </c>
      <c r="F7" s="183">
        <v>2</v>
      </c>
      <c r="G7" s="184" t="s">
        <v>139</v>
      </c>
      <c r="H7" s="185" t="s">
        <v>137</v>
      </c>
      <c r="I7" s="186">
        <v>4</v>
      </c>
      <c r="J7" s="187">
        <v>3246</v>
      </c>
      <c r="K7" s="179">
        <v>6</v>
      </c>
      <c r="AR7" s="179">
        <v>2</v>
      </c>
    </row>
    <row r="8" spans="1:44" ht="11.25">
      <c r="A8" s="179">
        <v>4</v>
      </c>
      <c r="B8" s="180">
        <v>1</v>
      </c>
      <c r="C8" s="180">
        <v>6</v>
      </c>
      <c r="D8" s="181" t="s">
        <v>223</v>
      </c>
      <c r="E8" s="182">
        <v>1998</v>
      </c>
      <c r="F8" s="183">
        <v>2</v>
      </c>
      <c r="G8" s="184" t="s">
        <v>150</v>
      </c>
      <c r="H8" s="185" t="s">
        <v>137</v>
      </c>
      <c r="I8" s="186">
        <v>4</v>
      </c>
      <c r="J8" s="187">
        <v>3350</v>
      </c>
      <c r="K8" s="179">
        <v>19</v>
      </c>
      <c r="AR8" s="179">
        <v>2</v>
      </c>
    </row>
    <row r="9" spans="1:44" ht="11.25">
      <c r="A9" s="179">
        <v>4</v>
      </c>
      <c r="B9" s="180">
        <v>1</v>
      </c>
      <c r="C9" s="180">
        <v>7</v>
      </c>
      <c r="I9" s="186">
        <v>4</v>
      </c>
      <c r="AR9" s="179">
        <v>2</v>
      </c>
    </row>
    <row r="10" spans="1:44" ht="11.25">
      <c r="A10" s="179">
        <v>4</v>
      </c>
      <c r="B10" s="180">
        <v>1</v>
      </c>
      <c r="C10" s="180">
        <v>8</v>
      </c>
      <c r="I10" s="186">
        <v>4</v>
      </c>
      <c r="AR10" s="179">
        <v>2</v>
      </c>
    </row>
    <row r="11" spans="1:44" ht="11.25">
      <c r="A11" s="179">
        <v>4</v>
      </c>
      <c r="B11" s="180">
        <v>2</v>
      </c>
      <c r="C11" s="180">
        <v>1</v>
      </c>
      <c r="D11" s="181" t="s">
        <v>202</v>
      </c>
      <c r="E11" s="182">
        <v>1999</v>
      </c>
      <c r="F11" s="183">
        <v>2</v>
      </c>
      <c r="G11" s="184" t="s">
        <v>144</v>
      </c>
      <c r="H11" s="185" t="s">
        <v>134</v>
      </c>
      <c r="I11" s="186">
        <v>4</v>
      </c>
      <c r="J11" s="187">
        <v>3132</v>
      </c>
      <c r="K11" s="179">
        <v>8</v>
      </c>
      <c r="AR11" s="179">
        <v>2</v>
      </c>
    </row>
    <row r="12" spans="1:44" ht="11.25">
      <c r="A12" s="179">
        <v>4</v>
      </c>
      <c r="B12" s="180">
        <v>2</v>
      </c>
      <c r="C12" s="180">
        <v>2</v>
      </c>
      <c r="D12" s="181" t="s">
        <v>194</v>
      </c>
      <c r="E12" s="182">
        <v>1998</v>
      </c>
      <c r="F12" s="183">
        <v>2</v>
      </c>
      <c r="G12" s="184" t="s">
        <v>146</v>
      </c>
      <c r="H12" s="185" t="s">
        <v>137</v>
      </c>
      <c r="I12" s="186">
        <v>4</v>
      </c>
      <c r="J12" s="187">
        <v>3100</v>
      </c>
      <c r="K12" s="179">
        <v>5</v>
      </c>
      <c r="AR12" s="179">
        <v>2</v>
      </c>
    </row>
    <row r="13" spans="1:44" ht="11.25">
      <c r="A13" s="179">
        <v>4</v>
      </c>
      <c r="B13" s="180">
        <v>2</v>
      </c>
      <c r="C13" s="180">
        <v>3</v>
      </c>
      <c r="D13" s="181" t="s">
        <v>212</v>
      </c>
      <c r="E13" s="182">
        <v>1997</v>
      </c>
      <c r="F13" s="183">
        <v>2</v>
      </c>
      <c r="G13" s="184" t="s">
        <v>144</v>
      </c>
      <c r="H13" s="185" t="s">
        <v>137</v>
      </c>
      <c r="I13" s="186">
        <v>4</v>
      </c>
      <c r="J13" s="187">
        <v>3090</v>
      </c>
      <c r="K13" s="179">
        <v>8</v>
      </c>
      <c r="AR13" s="179">
        <v>2</v>
      </c>
    </row>
    <row r="14" spans="1:44" ht="11.25">
      <c r="A14" s="179">
        <v>4</v>
      </c>
      <c r="B14" s="180">
        <v>2</v>
      </c>
      <c r="C14" s="180">
        <v>4</v>
      </c>
      <c r="D14" s="181" t="s">
        <v>211</v>
      </c>
      <c r="E14" s="182">
        <v>1998</v>
      </c>
      <c r="F14" s="183">
        <v>2</v>
      </c>
      <c r="G14" s="184" t="s">
        <v>159</v>
      </c>
      <c r="H14" s="185" t="s">
        <v>137</v>
      </c>
      <c r="I14" s="186">
        <v>4</v>
      </c>
      <c r="J14" s="187">
        <v>3085</v>
      </c>
      <c r="K14" s="179">
        <v>7</v>
      </c>
      <c r="AR14" s="179">
        <v>2</v>
      </c>
    </row>
    <row r="15" spans="1:44" ht="11.25">
      <c r="A15" s="179">
        <v>4</v>
      </c>
      <c r="B15" s="180">
        <v>2</v>
      </c>
      <c r="C15" s="180">
        <v>5</v>
      </c>
      <c r="D15" s="181" t="s">
        <v>210</v>
      </c>
      <c r="E15" s="182">
        <v>1998</v>
      </c>
      <c r="F15" s="183">
        <v>2</v>
      </c>
      <c r="G15" s="184" t="s">
        <v>144</v>
      </c>
      <c r="H15" s="185" t="s">
        <v>137</v>
      </c>
      <c r="I15" s="186">
        <v>4</v>
      </c>
      <c r="J15" s="187">
        <v>3089</v>
      </c>
      <c r="K15" s="179">
        <v>8</v>
      </c>
      <c r="AR15" s="179">
        <v>2</v>
      </c>
    </row>
    <row r="16" spans="1:44" ht="11.25">
      <c r="A16" s="179">
        <v>4</v>
      </c>
      <c r="B16" s="180">
        <v>2</v>
      </c>
      <c r="C16" s="180">
        <v>6</v>
      </c>
      <c r="D16" s="181" t="s">
        <v>254</v>
      </c>
      <c r="E16" s="182">
        <v>1997</v>
      </c>
      <c r="F16" s="183">
        <v>2</v>
      </c>
      <c r="G16" s="184" t="s">
        <v>163</v>
      </c>
      <c r="H16" s="185" t="s">
        <v>137</v>
      </c>
      <c r="I16" s="186">
        <v>4</v>
      </c>
      <c r="J16" s="187">
        <v>3100</v>
      </c>
      <c r="K16" s="179">
        <v>2</v>
      </c>
      <c r="AR16" s="179">
        <v>2</v>
      </c>
    </row>
    <row r="17" spans="1:44" ht="11.25">
      <c r="A17" s="179">
        <v>4</v>
      </c>
      <c r="B17" s="180">
        <v>2</v>
      </c>
      <c r="C17" s="180">
        <v>7</v>
      </c>
      <c r="D17" s="181" t="s">
        <v>255</v>
      </c>
      <c r="E17" s="182">
        <v>1999</v>
      </c>
      <c r="F17" s="183">
        <v>2</v>
      </c>
      <c r="G17" s="184" t="s">
        <v>144</v>
      </c>
      <c r="H17" s="185" t="s">
        <v>134</v>
      </c>
      <c r="I17" s="186">
        <v>4</v>
      </c>
      <c r="J17" s="187">
        <v>3124</v>
      </c>
      <c r="K17" s="179">
        <v>8</v>
      </c>
      <c r="AR17" s="179">
        <v>2</v>
      </c>
    </row>
    <row r="18" spans="1:44" ht="11.25">
      <c r="A18" s="179">
        <v>4</v>
      </c>
      <c r="B18" s="180">
        <v>2</v>
      </c>
      <c r="C18" s="180">
        <v>8</v>
      </c>
      <c r="D18" s="181" t="s">
        <v>256</v>
      </c>
      <c r="E18" s="182">
        <v>1997</v>
      </c>
      <c r="F18" s="183">
        <v>2</v>
      </c>
      <c r="G18" s="184" t="s">
        <v>139</v>
      </c>
      <c r="H18" s="185" t="s">
        <v>137</v>
      </c>
      <c r="I18" s="186">
        <v>4</v>
      </c>
      <c r="J18" s="187">
        <v>3150</v>
      </c>
      <c r="K18" s="179">
        <v>6</v>
      </c>
      <c r="AR18" s="179">
        <v>2</v>
      </c>
    </row>
    <row r="19" spans="1:44" ht="11.25">
      <c r="A19" s="179">
        <v>4</v>
      </c>
      <c r="B19" s="180">
        <v>3</v>
      </c>
      <c r="C19" s="180">
        <v>1</v>
      </c>
      <c r="D19" s="181" t="s">
        <v>233</v>
      </c>
      <c r="E19" s="182">
        <v>1997</v>
      </c>
      <c r="F19" s="183">
        <v>2</v>
      </c>
      <c r="G19" s="184" t="s">
        <v>159</v>
      </c>
      <c r="H19" s="185" t="s">
        <v>137</v>
      </c>
      <c r="I19" s="186">
        <v>4</v>
      </c>
      <c r="J19" s="187">
        <v>3060</v>
      </c>
      <c r="K19" s="179">
        <v>7</v>
      </c>
      <c r="AR19" s="179">
        <v>2</v>
      </c>
    </row>
    <row r="20" spans="1:44" ht="11.25">
      <c r="A20" s="179">
        <v>4</v>
      </c>
      <c r="B20" s="180">
        <v>3</v>
      </c>
      <c r="C20" s="180">
        <v>2</v>
      </c>
      <c r="D20" s="181" t="s">
        <v>232</v>
      </c>
      <c r="E20" s="182">
        <v>1998</v>
      </c>
      <c r="F20" s="183">
        <v>2</v>
      </c>
      <c r="G20" s="184" t="s">
        <v>163</v>
      </c>
      <c r="H20" s="185" t="s">
        <v>137</v>
      </c>
      <c r="I20" s="186">
        <v>4</v>
      </c>
      <c r="J20" s="187">
        <v>3040</v>
      </c>
      <c r="K20" s="179">
        <v>2</v>
      </c>
      <c r="AR20" s="179">
        <v>2</v>
      </c>
    </row>
    <row r="21" spans="1:44" ht="11.25">
      <c r="A21" s="179">
        <v>4</v>
      </c>
      <c r="B21" s="180">
        <v>3</v>
      </c>
      <c r="C21" s="180">
        <v>3</v>
      </c>
      <c r="D21" s="181" t="s">
        <v>192</v>
      </c>
      <c r="E21" s="182">
        <v>1996</v>
      </c>
      <c r="F21" s="183">
        <v>2</v>
      </c>
      <c r="G21" s="184" t="s">
        <v>152</v>
      </c>
      <c r="H21" s="185" t="s">
        <v>132</v>
      </c>
      <c r="I21" s="186">
        <v>4</v>
      </c>
      <c r="J21" s="187">
        <v>3023</v>
      </c>
      <c r="K21" s="179">
        <v>14</v>
      </c>
      <c r="AR21" s="179">
        <v>2</v>
      </c>
    </row>
    <row r="22" spans="1:44" ht="11.25">
      <c r="A22" s="179">
        <v>4</v>
      </c>
      <c r="B22" s="180">
        <v>3</v>
      </c>
      <c r="C22" s="180">
        <v>4</v>
      </c>
      <c r="D22" s="181" t="s">
        <v>257</v>
      </c>
      <c r="E22" s="182">
        <v>1998</v>
      </c>
      <c r="F22" s="183">
        <v>2</v>
      </c>
      <c r="G22" s="184" t="s">
        <v>200</v>
      </c>
      <c r="H22" s="185" t="s">
        <v>137</v>
      </c>
      <c r="I22" s="186">
        <v>4</v>
      </c>
      <c r="J22" s="187">
        <v>3000</v>
      </c>
      <c r="K22" s="179">
        <v>9</v>
      </c>
      <c r="AR22" s="179">
        <v>2</v>
      </c>
    </row>
    <row r="23" spans="1:44" ht="11.25">
      <c r="A23" s="179">
        <v>4</v>
      </c>
      <c r="B23" s="180">
        <v>3</v>
      </c>
      <c r="C23" s="180">
        <v>5</v>
      </c>
      <c r="D23" s="181" t="s">
        <v>219</v>
      </c>
      <c r="E23" s="182">
        <v>1996</v>
      </c>
      <c r="F23" s="183">
        <v>2</v>
      </c>
      <c r="G23" s="184" t="s">
        <v>139</v>
      </c>
      <c r="H23" s="185" t="s">
        <v>132</v>
      </c>
      <c r="I23" s="186">
        <v>4</v>
      </c>
      <c r="J23" s="187">
        <v>3004</v>
      </c>
      <c r="K23" s="179">
        <v>6</v>
      </c>
      <c r="AR23" s="179">
        <v>2</v>
      </c>
    </row>
    <row r="24" spans="1:44" ht="11.25">
      <c r="A24" s="179">
        <v>4</v>
      </c>
      <c r="B24" s="180">
        <v>3</v>
      </c>
      <c r="C24" s="180">
        <v>6</v>
      </c>
      <c r="D24" s="181" t="s">
        <v>258</v>
      </c>
      <c r="E24" s="182">
        <v>1998</v>
      </c>
      <c r="F24" s="183">
        <v>2</v>
      </c>
      <c r="G24" s="184" t="s">
        <v>144</v>
      </c>
      <c r="H24" s="185" t="s">
        <v>137</v>
      </c>
      <c r="I24" s="186">
        <v>4</v>
      </c>
      <c r="J24" s="187">
        <v>3025</v>
      </c>
      <c r="K24" s="179">
        <v>8</v>
      </c>
      <c r="AR24" s="179">
        <v>2</v>
      </c>
    </row>
    <row r="25" spans="1:44" ht="11.25">
      <c r="A25" s="179">
        <v>4</v>
      </c>
      <c r="B25" s="180">
        <v>3</v>
      </c>
      <c r="C25" s="180">
        <v>7</v>
      </c>
      <c r="D25" s="181" t="s">
        <v>259</v>
      </c>
      <c r="E25" s="182">
        <v>1995</v>
      </c>
      <c r="F25" s="183">
        <v>2</v>
      </c>
      <c r="G25" s="184" t="s">
        <v>163</v>
      </c>
      <c r="H25" s="185" t="s">
        <v>132</v>
      </c>
      <c r="I25" s="186">
        <v>4</v>
      </c>
      <c r="J25" s="187">
        <v>3050</v>
      </c>
      <c r="K25" s="179">
        <v>2</v>
      </c>
      <c r="AR25" s="179">
        <v>2</v>
      </c>
    </row>
    <row r="26" spans="1:44" ht="11.25">
      <c r="A26" s="179">
        <v>4</v>
      </c>
      <c r="B26" s="180">
        <v>3</v>
      </c>
      <c r="C26" s="180">
        <v>8</v>
      </c>
      <c r="D26" s="181" t="s">
        <v>207</v>
      </c>
      <c r="E26" s="182">
        <v>1998</v>
      </c>
      <c r="F26" s="183">
        <v>2</v>
      </c>
      <c r="G26" s="184" t="s">
        <v>144</v>
      </c>
      <c r="H26" s="185" t="s">
        <v>137</v>
      </c>
      <c r="I26" s="186">
        <v>4</v>
      </c>
      <c r="J26" s="187">
        <v>3082</v>
      </c>
      <c r="K26" s="179">
        <v>8</v>
      </c>
      <c r="AR26" s="179">
        <v>2</v>
      </c>
    </row>
    <row r="27" spans="1:44" ht="11.25">
      <c r="A27" s="179">
        <v>4</v>
      </c>
      <c r="B27" s="180">
        <v>4</v>
      </c>
      <c r="C27" s="180">
        <v>1</v>
      </c>
      <c r="D27" s="181" t="s">
        <v>228</v>
      </c>
      <c r="E27" s="182">
        <v>1997</v>
      </c>
      <c r="F27" s="183">
        <v>2</v>
      </c>
      <c r="G27" s="184" t="s">
        <v>163</v>
      </c>
      <c r="H27" s="185" t="s">
        <v>137</v>
      </c>
      <c r="I27" s="186">
        <v>4</v>
      </c>
      <c r="J27" s="187">
        <v>2540</v>
      </c>
      <c r="K27" s="179">
        <v>2</v>
      </c>
      <c r="AR27" s="179">
        <v>2</v>
      </c>
    </row>
    <row r="28" spans="1:44" ht="11.25">
      <c r="A28" s="179">
        <v>4</v>
      </c>
      <c r="B28" s="180">
        <v>4</v>
      </c>
      <c r="C28" s="180">
        <v>2</v>
      </c>
      <c r="D28" s="181" t="s">
        <v>260</v>
      </c>
      <c r="E28" s="182">
        <v>1997</v>
      </c>
      <c r="F28" s="183">
        <v>2</v>
      </c>
      <c r="G28" s="184" t="s">
        <v>139</v>
      </c>
      <c r="H28" s="185" t="s">
        <v>137</v>
      </c>
      <c r="I28" s="186">
        <v>4</v>
      </c>
      <c r="J28" s="187">
        <v>2529</v>
      </c>
      <c r="K28" s="179">
        <v>6</v>
      </c>
      <c r="AR28" s="179">
        <v>2</v>
      </c>
    </row>
    <row r="29" spans="1:44" ht="11.25">
      <c r="A29" s="179">
        <v>4</v>
      </c>
      <c r="B29" s="180">
        <v>4</v>
      </c>
      <c r="C29" s="180">
        <v>3</v>
      </c>
      <c r="D29" s="181" t="s">
        <v>239</v>
      </c>
      <c r="E29" s="182">
        <v>1997</v>
      </c>
      <c r="F29" s="183">
        <v>2</v>
      </c>
      <c r="G29" s="184" t="s">
        <v>159</v>
      </c>
      <c r="H29" s="185" t="s">
        <v>137</v>
      </c>
      <c r="I29" s="186">
        <v>4</v>
      </c>
      <c r="J29" s="187">
        <v>2515</v>
      </c>
      <c r="K29" s="179">
        <v>7</v>
      </c>
      <c r="AR29" s="179">
        <v>2</v>
      </c>
    </row>
    <row r="30" spans="1:44" ht="11.25">
      <c r="A30" s="179">
        <v>4</v>
      </c>
      <c r="B30" s="180">
        <v>4</v>
      </c>
      <c r="C30" s="180">
        <v>4</v>
      </c>
      <c r="D30" s="181" t="s">
        <v>261</v>
      </c>
      <c r="E30" s="182">
        <v>1997</v>
      </c>
      <c r="F30" s="183">
        <v>2</v>
      </c>
      <c r="G30" s="184" t="s">
        <v>218</v>
      </c>
      <c r="H30" s="185" t="s">
        <v>137</v>
      </c>
      <c r="I30" s="186">
        <v>4</v>
      </c>
      <c r="J30" s="187">
        <v>2480</v>
      </c>
      <c r="K30" s="179">
        <v>13</v>
      </c>
      <c r="AR30" s="179">
        <v>2</v>
      </c>
    </row>
    <row r="31" spans="1:44" ht="11.25">
      <c r="A31" s="179">
        <v>4</v>
      </c>
      <c r="B31" s="180">
        <v>4</v>
      </c>
      <c r="C31" s="180">
        <v>5</v>
      </c>
      <c r="D31" s="181" t="s">
        <v>262</v>
      </c>
      <c r="E31" s="182">
        <v>1998</v>
      </c>
      <c r="F31" s="183">
        <v>2</v>
      </c>
      <c r="G31" s="184" t="s">
        <v>163</v>
      </c>
      <c r="H31" s="185" t="s">
        <v>137</v>
      </c>
      <c r="I31" s="186">
        <v>4</v>
      </c>
      <c r="J31" s="187">
        <v>2500</v>
      </c>
      <c r="K31" s="179">
        <v>2</v>
      </c>
      <c r="AR31" s="179">
        <v>2</v>
      </c>
    </row>
    <row r="32" spans="1:44" ht="11.25">
      <c r="A32" s="179">
        <v>4</v>
      </c>
      <c r="B32" s="180">
        <v>4</v>
      </c>
      <c r="C32" s="180">
        <v>6</v>
      </c>
      <c r="D32" s="181" t="s">
        <v>224</v>
      </c>
      <c r="E32" s="182">
        <v>1998</v>
      </c>
      <c r="F32" s="183">
        <v>2</v>
      </c>
      <c r="G32" s="184" t="s">
        <v>159</v>
      </c>
      <c r="H32" s="185" t="s">
        <v>137</v>
      </c>
      <c r="I32" s="186">
        <v>4</v>
      </c>
      <c r="J32" s="187">
        <v>2520</v>
      </c>
      <c r="K32" s="179">
        <v>7</v>
      </c>
      <c r="AR32" s="179">
        <v>2</v>
      </c>
    </row>
    <row r="33" spans="1:44" ht="11.25">
      <c r="A33" s="179">
        <v>4</v>
      </c>
      <c r="B33" s="180">
        <v>4</v>
      </c>
      <c r="C33" s="180">
        <v>7</v>
      </c>
      <c r="D33" s="181" t="s">
        <v>220</v>
      </c>
      <c r="E33" s="182">
        <v>1998</v>
      </c>
      <c r="F33" s="183">
        <v>2</v>
      </c>
      <c r="G33" s="184" t="s">
        <v>131</v>
      </c>
      <c r="H33" s="185" t="s">
        <v>137</v>
      </c>
      <c r="I33" s="186">
        <v>4</v>
      </c>
      <c r="J33" s="187">
        <v>2534</v>
      </c>
      <c r="K33" s="179">
        <v>16</v>
      </c>
      <c r="AR33" s="179">
        <v>2</v>
      </c>
    </row>
    <row r="34" spans="1:44" ht="11.25">
      <c r="A34" s="179">
        <v>4</v>
      </c>
      <c r="B34" s="180">
        <v>4</v>
      </c>
      <c r="C34" s="180">
        <v>8</v>
      </c>
      <c r="D34" s="181" t="s">
        <v>263</v>
      </c>
      <c r="E34" s="182">
        <v>1994</v>
      </c>
      <c r="F34" s="183">
        <v>2</v>
      </c>
      <c r="G34" s="184" t="s">
        <v>141</v>
      </c>
      <c r="H34" s="185" t="s">
        <v>166</v>
      </c>
      <c r="I34" s="186">
        <v>4</v>
      </c>
      <c r="J34" s="187">
        <v>2589</v>
      </c>
      <c r="K34" s="179">
        <v>3</v>
      </c>
      <c r="AR34" s="179">
        <v>2</v>
      </c>
    </row>
  </sheetData>
  <mergeCells count="3">
    <mergeCell ref="D1:J1"/>
    <mergeCell ref="B1:B2"/>
    <mergeCell ref="C1:C2"/>
  </mergeCells>
  <hyperlinks>
    <hyperlink ref="D1" location="MENU!A1" display="MENU!A1"/>
  </hyperlinks>
  <printOptions/>
  <pageMargins left="0.79" right="0.79" top="0.98" bottom="0.98" header="0.5" footer="0.5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Munka74">
    <tabColor indexed="34"/>
  </sheetPr>
  <dimension ref="B1:M2"/>
  <sheetViews>
    <sheetView showRowColHeaders="0" showZeros="0" zoomScale="130" zoomScaleNormal="130" workbookViewId="0" topLeftCell="B1">
      <pane xSplit="21" ySplit="2" topLeftCell="W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9" hidden="1" customWidth="1"/>
    <col min="2" max="3" width="3.57421875" style="180" customWidth="1"/>
    <col min="4" max="4" width="27.140625" style="181" customWidth="1"/>
    <col min="5" max="5" width="6.00390625" style="182" customWidth="1"/>
    <col min="6" max="6" width="0" style="183" hidden="1" customWidth="1"/>
    <col min="7" max="7" width="34.8515625" style="184" customWidth="1"/>
    <col min="8" max="8" width="9.7109375" style="185" customWidth="1"/>
    <col min="9" max="9" width="2.421875" style="186" hidden="1" customWidth="1"/>
    <col min="10" max="10" width="7.00390625" style="187" customWidth="1"/>
    <col min="11" max="12" width="0" style="179" hidden="1" customWidth="1"/>
    <col min="13" max="13" width="45.8515625" style="179" customWidth="1"/>
    <col min="14" max="16384" width="9.140625" style="179" customWidth="1"/>
  </cols>
  <sheetData>
    <row r="1" spans="2:13" s="171" customFormat="1" ht="12.75">
      <c r="B1" s="230" t="s">
        <v>50</v>
      </c>
      <c r="C1" s="230" t="s">
        <v>49</v>
      </c>
      <c r="D1" s="228" t="s">
        <v>28</v>
      </c>
      <c r="E1" s="229"/>
      <c r="F1" s="229"/>
      <c r="G1" s="229"/>
      <c r="H1" s="229"/>
      <c r="I1" s="229"/>
      <c r="J1" s="229"/>
      <c r="M1" s="189"/>
    </row>
    <row r="2" spans="2:13" s="172" customFormat="1" ht="11.25">
      <c r="B2" s="231"/>
      <c r="C2" s="231"/>
      <c r="D2" s="173" t="s">
        <v>51</v>
      </c>
      <c r="E2" s="188">
        <f>MENU!B42</f>
        <v>0</v>
      </c>
      <c r="F2" s="175"/>
      <c r="G2" s="176"/>
      <c r="H2" s="177"/>
      <c r="I2" s="177"/>
      <c r="J2" s="178" t="str">
        <f>MENU!E42</f>
        <v>100 női pillangó - döntő 5-6.kcs</v>
      </c>
      <c r="M2" s="190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 codeName="Munka75">
    <tabColor indexed="34"/>
  </sheetPr>
  <dimension ref="B1:M2"/>
  <sheetViews>
    <sheetView showRowColHeaders="0" showZeros="0" zoomScale="130" zoomScaleNormal="130" workbookViewId="0" topLeftCell="B1">
      <pane xSplit="20" ySplit="2" topLeftCell="V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9" hidden="1" customWidth="1"/>
    <col min="2" max="3" width="3.57421875" style="180" customWidth="1"/>
    <col min="4" max="4" width="27.140625" style="181" customWidth="1"/>
    <col min="5" max="5" width="6.00390625" style="182" customWidth="1"/>
    <col min="6" max="6" width="0" style="183" hidden="1" customWidth="1"/>
    <col min="7" max="7" width="34.8515625" style="184" customWidth="1"/>
    <col min="8" max="8" width="9.7109375" style="185" customWidth="1"/>
    <col min="9" max="9" width="2.421875" style="186" hidden="1" customWidth="1"/>
    <col min="10" max="10" width="7.00390625" style="187" customWidth="1"/>
    <col min="11" max="12" width="0" style="179" hidden="1" customWidth="1"/>
    <col min="13" max="13" width="45.8515625" style="179" customWidth="1"/>
    <col min="14" max="16384" width="9.140625" style="179" customWidth="1"/>
  </cols>
  <sheetData>
    <row r="1" spans="2:13" s="171" customFormat="1" ht="12.75">
      <c r="B1" s="230" t="s">
        <v>50</v>
      </c>
      <c r="C1" s="230" t="s">
        <v>49</v>
      </c>
      <c r="D1" s="228" t="s">
        <v>28</v>
      </c>
      <c r="E1" s="229"/>
      <c r="F1" s="229"/>
      <c r="G1" s="229"/>
      <c r="H1" s="229"/>
      <c r="I1" s="229"/>
      <c r="J1" s="229"/>
      <c r="M1" s="189"/>
    </row>
    <row r="2" spans="2:13" s="172" customFormat="1" ht="11.25">
      <c r="B2" s="231"/>
      <c r="C2" s="231"/>
      <c r="D2" s="173" t="s">
        <v>51</v>
      </c>
      <c r="E2" s="188">
        <f>MENU!B43</f>
        <v>0</v>
      </c>
      <c r="F2" s="175"/>
      <c r="G2" s="176"/>
      <c r="H2" s="177"/>
      <c r="I2" s="177"/>
      <c r="J2" s="178" t="str">
        <f>MENU!E43</f>
        <v>200 férfi vegyes - döntő 6.kcs</v>
      </c>
      <c r="M2" s="190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 codeName="Munka76">
    <tabColor indexed="34"/>
  </sheetPr>
  <dimension ref="B1:M2"/>
  <sheetViews>
    <sheetView showRowColHeaders="0" showZeros="0" zoomScale="130" zoomScaleNormal="130" workbookViewId="0" topLeftCell="B1">
      <pane xSplit="22" ySplit="2" topLeftCell="X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9" hidden="1" customWidth="1"/>
    <col min="2" max="3" width="3.57421875" style="180" customWidth="1"/>
    <col min="4" max="4" width="27.140625" style="181" customWidth="1"/>
    <col min="5" max="5" width="6.00390625" style="182" customWidth="1"/>
    <col min="6" max="6" width="0" style="183" hidden="1" customWidth="1"/>
    <col min="7" max="7" width="34.8515625" style="184" customWidth="1"/>
    <col min="8" max="8" width="9.7109375" style="185" customWidth="1"/>
    <col min="9" max="9" width="2.421875" style="186" hidden="1" customWidth="1"/>
    <col min="10" max="10" width="7.00390625" style="187" customWidth="1"/>
    <col min="11" max="12" width="0" style="179" hidden="1" customWidth="1"/>
    <col min="13" max="13" width="45.8515625" style="179" customWidth="1"/>
    <col min="14" max="16384" width="9.140625" style="179" customWidth="1"/>
  </cols>
  <sheetData>
    <row r="1" spans="2:13" s="171" customFormat="1" ht="12.75">
      <c r="B1" s="230" t="s">
        <v>50</v>
      </c>
      <c r="C1" s="230" t="s">
        <v>49</v>
      </c>
      <c r="D1" s="228" t="s">
        <v>28</v>
      </c>
      <c r="E1" s="229"/>
      <c r="F1" s="229"/>
      <c r="G1" s="229"/>
      <c r="H1" s="229"/>
      <c r="I1" s="229"/>
      <c r="J1" s="229"/>
      <c r="M1" s="189"/>
    </row>
    <row r="2" spans="2:13" s="172" customFormat="1" ht="11.25">
      <c r="B2" s="231"/>
      <c r="C2" s="231"/>
      <c r="D2" s="173" t="s">
        <v>51</v>
      </c>
      <c r="E2" s="188">
        <f>MENU!B44</f>
        <v>0</v>
      </c>
      <c r="F2" s="175"/>
      <c r="G2" s="176"/>
      <c r="H2" s="177"/>
      <c r="I2" s="177"/>
      <c r="J2" s="178" t="str">
        <f>MENU!E44</f>
        <v>200 női vegyes - döntő 6.kcs</v>
      </c>
      <c r="M2" s="190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 codeName="Munka77">
    <tabColor indexed="34"/>
  </sheetPr>
  <dimension ref="B1:M2"/>
  <sheetViews>
    <sheetView showRowColHeaders="0" showZeros="0" zoomScale="130" zoomScaleNormal="130" workbookViewId="0" topLeftCell="B1">
      <pane xSplit="22" ySplit="2" topLeftCell="X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9" hidden="1" customWidth="1"/>
    <col min="2" max="3" width="3.57421875" style="180" customWidth="1"/>
    <col min="4" max="4" width="27.140625" style="181" customWidth="1"/>
    <col min="5" max="5" width="6.00390625" style="182" customWidth="1"/>
    <col min="6" max="6" width="0" style="183" hidden="1" customWidth="1"/>
    <col min="7" max="7" width="34.8515625" style="184" customWidth="1"/>
    <col min="8" max="8" width="9.7109375" style="185" customWidth="1"/>
    <col min="9" max="9" width="2.421875" style="186" hidden="1" customWidth="1"/>
    <col min="10" max="10" width="7.00390625" style="187" customWidth="1"/>
    <col min="11" max="12" width="0" style="179" hidden="1" customWidth="1"/>
    <col min="13" max="13" width="45.8515625" style="179" customWidth="1"/>
    <col min="14" max="16384" width="9.140625" style="179" customWidth="1"/>
  </cols>
  <sheetData>
    <row r="1" spans="2:13" s="171" customFormat="1" ht="12.75">
      <c r="B1" s="230" t="s">
        <v>50</v>
      </c>
      <c r="C1" s="230" t="s">
        <v>49</v>
      </c>
      <c r="D1" s="228" t="s">
        <v>28</v>
      </c>
      <c r="E1" s="229"/>
      <c r="F1" s="229"/>
      <c r="G1" s="229"/>
      <c r="H1" s="229"/>
      <c r="I1" s="229"/>
      <c r="J1" s="229"/>
      <c r="M1" s="189"/>
    </row>
    <row r="2" spans="2:13" s="172" customFormat="1" ht="11.25">
      <c r="B2" s="231"/>
      <c r="C2" s="231"/>
      <c r="D2" s="173" t="s">
        <v>51</v>
      </c>
      <c r="E2" s="188">
        <f>MENU!B45</f>
        <v>0</v>
      </c>
      <c r="F2" s="175"/>
      <c r="G2" s="176"/>
      <c r="H2" s="177"/>
      <c r="I2" s="177"/>
      <c r="J2" s="178">
        <f>MENU!E45</f>
        <v>43</v>
      </c>
      <c r="M2" s="190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 codeName="Munka78">
    <tabColor indexed="34"/>
  </sheetPr>
  <dimension ref="B1:M2"/>
  <sheetViews>
    <sheetView showRowColHeaders="0" showZeros="0" zoomScale="130" zoomScaleNormal="130" workbookViewId="0" topLeftCell="B1">
      <pane xSplit="22" ySplit="2" topLeftCell="X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9" hidden="1" customWidth="1"/>
    <col min="2" max="3" width="3.57421875" style="180" customWidth="1"/>
    <col min="4" max="4" width="27.140625" style="181" customWidth="1"/>
    <col min="5" max="5" width="6.00390625" style="182" customWidth="1"/>
    <col min="6" max="6" width="0" style="183" hidden="1" customWidth="1"/>
    <col min="7" max="7" width="34.8515625" style="184" customWidth="1"/>
    <col min="8" max="8" width="9.7109375" style="185" customWidth="1"/>
    <col min="9" max="9" width="2.421875" style="186" hidden="1" customWidth="1"/>
    <col min="10" max="10" width="7.00390625" style="187" customWidth="1"/>
    <col min="11" max="12" width="0" style="179" hidden="1" customWidth="1"/>
    <col min="13" max="13" width="45.8515625" style="179" customWidth="1"/>
    <col min="14" max="16384" width="9.140625" style="179" customWidth="1"/>
  </cols>
  <sheetData>
    <row r="1" spans="2:13" s="171" customFormat="1" ht="12.75">
      <c r="B1" s="230" t="s">
        <v>50</v>
      </c>
      <c r="C1" s="230" t="s">
        <v>49</v>
      </c>
      <c r="D1" s="228" t="s">
        <v>28</v>
      </c>
      <c r="E1" s="229"/>
      <c r="F1" s="229"/>
      <c r="G1" s="229"/>
      <c r="H1" s="229"/>
      <c r="I1" s="229"/>
      <c r="J1" s="229"/>
      <c r="M1" s="189"/>
    </row>
    <row r="2" spans="2:13" s="172" customFormat="1" ht="11.25">
      <c r="B2" s="231"/>
      <c r="C2" s="231"/>
      <c r="D2" s="173" t="s">
        <v>51</v>
      </c>
      <c r="E2" s="188">
        <f>MENU!B46</f>
        <v>0</v>
      </c>
      <c r="F2" s="175"/>
      <c r="G2" s="176"/>
      <c r="H2" s="177"/>
      <c r="I2" s="177"/>
      <c r="J2" s="178">
        <f>MENU!E46</f>
        <v>44</v>
      </c>
      <c r="M2" s="190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 codeName="Munka79">
    <tabColor indexed="34"/>
  </sheetPr>
  <dimension ref="B1:M2"/>
  <sheetViews>
    <sheetView showRowColHeaders="0" showZeros="0" zoomScale="130" zoomScaleNormal="130" workbookViewId="0" topLeftCell="B1">
      <pane xSplit="22" ySplit="2" topLeftCell="X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9" hidden="1" customWidth="1"/>
    <col min="2" max="3" width="3.57421875" style="180" customWidth="1"/>
    <col min="4" max="4" width="27.140625" style="181" customWidth="1"/>
    <col min="5" max="5" width="6.00390625" style="182" customWidth="1"/>
    <col min="6" max="6" width="0" style="183" hidden="1" customWidth="1"/>
    <col min="7" max="7" width="34.8515625" style="184" customWidth="1"/>
    <col min="8" max="8" width="9.7109375" style="185" customWidth="1"/>
    <col min="9" max="9" width="2.421875" style="186" hidden="1" customWidth="1"/>
    <col min="10" max="10" width="7.00390625" style="187" customWidth="1"/>
    <col min="11" max="12" width="0" style="179" hidden="1" customWidth="1"/>
    <col min="13" max="13" width="45.8515625" style="179" customWidth="1"/>
    <col min="14" max="16384" width="9.140625" style="179" customWidth="1"/>
  </cols>
  <sheetData>
    <row r="1" spans="2:13" s="171" customFormat="1" ht="12.75">
      <c r="B1" s="230" t="s">
        <v>50</v>
      </c>
      <c r="C1" s="230" t="s">
        <v>49</v>
      </c>
      <c r="D1" s="228" t="s">
        <v>28</v>
      </c>
      <c r="E1" s="229"/>
      <c r="F1" s="229"/>
      <c r="G1" s="229"/>
      <c r="H1" s="229"/>
      <c r="I1" s="229"/>
      <c r="J1" s="229"/>
      <c r="M1" s="189"/>
    </row>
    <row r="2" spans="2:13" s="172" customFormat="1" ht="11.25">
      <c r="B2" s="231"/>
      <c r="C2" s="231"/>
      <c r="D2" s="173" t="s">
        <v>51</v>
      </c>
      <c r="E2" s="188">
        <f>MENU!B47</f>
        <v>0</v>
      </c>
      <c r="F2" s="175"/>
      <c r="G2" s="176"/>
      <c r="H2" s="177"/>
      <c r="I2" s="177"/>
      <c r="J2" s="178">
        <f>MENU!E47</f>
        <v>45</v>
      </c>
      <c r="M2" s="190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 codeName="Munka80">
    <tabColor indexed="34"/>
  </sheetPr>
  <dimension ref="B1:M2"/>
  <sheetViews>
    <sheetView showRowColHeaders="0" showZeros="0" zoomScale="130" zoomScaleNormal="130" workbookViewId="0" topLeftCell="B1">
      <pane xSplit="22" ySplit="2" topLeftCell="X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9" hidden="1" customWidth="1"/>
    <col min="2" max="3" width="3.57421875" style="180" customWidth="1"/>
    <col min="4" max="4" width="27.140625" style="181" customWidth="1"/>
    <col min="5" max="5" width="6.00390625" style="182" customWidth="1"/>
    <col min="6" max="6" width="0" style="183" hidden="1" customWidth="1"/>
    <col min="7" max="7" width="34.8515625" style="184" customWidth="1"/>
    <col min="8" max="8" width="9.7109375" style="185" customWidth="1"/>
    <col min="9" max="9" width="2.421875" style="186" hidden="1" customWidth="1"/>
    <col min="10" max="10" width="7.00390625" style="187" customWidth="1"/>
    <col min="11" max="12" width="0" style="179" hidden="1" customWidth="1"/>
    <col min="13" max="13" width="45.8515625" style="179" customWidth="1"/>
    <col min="14" max="16384" width="9.140625" style="179" customWidth="1"/>
  </cols>
  <sheetData>
    <row r="1" spans="2:13" s="171" customFormat="1" ht="12.75">
      <c r="B1" s="230" t="s">
        <v>50</v>
      </c>
      <c r="C1" s="230" t="s">
        <v>49</v>
      </c>
      <c r="D1" s="228" t="s">
        <v>28</v>
      </c>
      <c r="E1" s="229"/>
      <c r="F1" s="229"/>
      <c r="G1" s="229"/>
      <c r="H1" s="229"/>
      <c r="I1" s="229"/>
      <c r="J1" s="229"/>
      <c r="M1" s="189"/>
    </row>
    <row r="2" spans="2:13" s="172" customFormat="1" ht="11.25">
      <c r="B2" s="231"/>
      <c r="C2" s="231"/>
      <c r="D2" s="173" t="s">
        <v>51</v>
      </c>
      <c r="E2" s="188">
        <f>MENU!B48</f>
        <v>0</v>
      </c>
      <c r="F2" s="175"/>
      <c r="G2" s="176"/>
      <c r="H2" s="177"/>
      <c r="I2" s="177"/>
      <c r="J2" s="178">
        <f>MENU!E48</f>
        <v>46</v>
      </c>
      <c r="M2" s="190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 codeName="Munka81">
    <tabColor indexed="34"/>
  </sheetPr>
  <dimension ref="B1:M2"/>
  <sheetViews>
    <sheetView showRowColHeaders="0" showZeros="0" zoomScale="130" zoomScaleNormal="130" workbookViewId="0" topLeftCell="B1">
      <pane xSplit="19" ySplit="2" topLeftCell="U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9" hidden="1" customWidth="1"/>
    <col min="2" max="3" width="3.57421875" style="180" customWidth="1"/>
    <col min="4" max="4" width="27.140625" style="181" customWidth="1"/>
    <col min="5" max="5" width="6.00390625" style="182" customWidth="1"/>
    <col min="6" max="6" width="0" style="183" hidden="1" customWidth="1"/>
    <col min="7" max="7" width="34.8515625" style="184" customWidth="1"/>
    <col min="8" max="8" width="9.7109375" style="185" customWidth="1"/>
    <col min="9" max="9" width="2.421875" style="186" hidden="1" customWidth="1"/>
    <col min="10" max="10" width="7.00390625" style="187" customWidth="1"/>
    <col min="11" max="12" width="0" style="179" hidden="1" customWidth="1"/>
    <col min="13" max="13" width="45.8515625" style="179" customWidth="1"/>
    <col min="14" max="16384" width="9.140625" style="179" customWidth="1"/>
  </cols>
  <sheetData>
    <row r="1" spans="2:13" s="171" customFormat="1" ht="12.75">
      <c r="B1" s="230" t="s">
        <v>50</v>
      </c>
      <c r="C1" s="230" t="s">
        <v>49</v>
      </c>
      <c r="D1" s="228" t="s">
        <v>28</v>
      </c>
      <c r="E1" s="229"/>
      <c r="F1" s="229"/>
      <c r="G1" s="229"/>
      <c r="H1" s="229"/>
      <c r="I1" s="229"/>
      <c r="J1" s="229"/>
      <c r="M1" s="189"/>
    </row>
    <row r="2" spans="2:13" s="172" customFormat="1" ht="11.25">
      <c r="B2" s="231"/>
      <c r="C2" s="231"/>
      <c r="D2" s="173" t="s">
        <v>51</v>
      </c>
      <c r="E2" s="188">
        <f>MENU!B49</f>
        <v>0</v>
      </c>
      <c r="F2" s="175"/>
      <c r="G2" s="176"/>
      <c r="H2" s="177"/>
      <c r="I2" s="177"/>
      <c r="J2" s="178">
        <f>MENU!E49</f>
        <v>47</v>
      </c>
      <c r="M2" s="190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 codeName="Munka82">
    <tabColor indexed="34"/>
  </sheetPr>
  <dimension ref="B1:M2"/>
  <sheetViews>
    <sheetView showRowColHeaders="0" showZeros="0" zoomScale="130" zoomScaleNormal="130" workbookViewId="0" topLeftCell="B1">
      <pane xSplit="21" ySplit="2" topLeftCell="W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9" hidden="1" customWidth="1"/>
    <col min="2" max="3" width="3.57421875" style="180" customWidth="1"/>
    <col min="4" max="4" width="27.140625" style="181" customWidth="1"/>
    <col min="5" max="5" width="6.00390625" style="182" customWidth="1"/>
    <col min="6" max="6" width="0" style="183" hidden="1" customWidth="1"/>
    <col min="7" max="7" width="34.8515625" style="184" customWidth="1"/>
    <col min="8" max="8" width="9.7109375" style="185" customWidth="1"/>
    <col min="9" max="9" width="2.421875" style="186" hidden="1" customWidth="1"/>
    <col min="10" max="10" width="7.00390625" style="187" customWidth="1"/>
    <col min="11" max="12" width="0" style="179" hidden="1" customWidth="1"/>
    <col min="13" max="13" width="45.8515625" style="179" customWidth="1"/>
    <col min="14" max="16384" width="9.140625" style="179" customWidth="1"/>
  </cols>
  <sheetData>
    <row r="1" spans="2:13" s="171" customFormat="1" ht="12.75">
      <c r="B1" s="230" t="s">
        <v>50</v>
      </c>
      <c r="C1" s="230" t="s">
        <v>49</v>
      </c>
      <c r="D1" s="228" t="s">
        <v>28</v>
      </c>
      <c r="E1" s="229"/>
      <c r="F1" s="229"/>
      <c r="G1" s="229"/>
      <c r="H1" s="229"/>
      <c r="I1" s="229"/>
      <c r="J1" s="229"/>
      <c r="M1" s="189"/>
    </row>
    <row r="2" spans="2:13" s="172" customFormat="1" ht="11.25">
      <c r="B2" s="231"/>
      <c r="C2" s="231"/>
      <c r="D2" s="173" t="s">
        <v>51</v>
      </c>
      <c r="E2" s="188">
        <f>MENU!B50</f>
        <v>0</v>
      </c>
      <c r="F2" s="175"/>
      <c r="G2" s="176"/>
      <c r="H2" s="177"/>
      <c r="I2" s="177"/>
      <c r="J2" s="178">
        <f>MENU!E50</f>
        <v>48</v>
      </c>
      <c r="M2" s="190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 codeName="Munka12">
    <tabColor indexed="42"/>
  </sheetPr>
  <dimension ref="A1:AS51"/>
  <sheetViews>
    <sheetView showRowColHeaders="0" showZeros="0" defaultGridColor="0" colorId="22" workbookViewId="0" topLeftCell="A1">
      <pane xSplit="51" ySplit="2" topLeftCell="AZ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D1" sqref="D1:AP1"/>
    </sheetView>
  </sheetViews>
  <sheetFormatPr defaultColWidth="9.140625" defaultRowHeight="12.75"/>
  <cols>
    <col min="1" max="1" width="3.28125" style="191" customWidth="1"/>
    <col min="2" max="3" width="0" style="193" hidden="1" customWidth="1"/>
    <col min="4" max="4" width="29.00390625" style="211" customWidth="1"/>
    <col min="5" max="5" width="5.7109375" style="203" customWidth="1"/>
    <col min="6" max="6" width="0" style="193" hidden="1" customWidth="1"/>
    <col min="7" max="7" width="31.00390625" style="213" customWidth="1"/>
    <col min="8" max="8" width="6.28125" style="203" customWidth="1"/>
    <col min="9" max="9" width="1.8515625" style="203" hidden="1" customWidth="1"/>
    <col min="10" max="10" width="6.140625" style="204" hidden="1" customWidth="1"/>
    <col min="11" max="11" width="6.7109375" style="205" hidden="1" customWidth="1"/>
    <col min="12" max="15" width="7.140625" style="206" customWidth="1"/>
    <col min="16" max="16" width="7.140625" style="207" customWidth="1"/>
    <col min="17" max="17" width="7.140625" style="206" customWidth="1"/>
    <col min="18" max="40" width="0" style="206" hidden="1" customWidth="1"/>
    <col min="41" max="41" width="9.140625" style="208" customWidth="1"/>
    <col min="42" max="42" width="6.7109375" style="209" customWidth="1"/>
    <col min="43" max="44" width="0" style="193" hidden="1" customWidth="1"/>
    <col min="45" max="45" width="64.00390625" style="193" customWidth="1"/>
    <col min="46" max="16384" width="9.140625" style="193" customWidth="1"/>
  </cols>
  <sheetData>
    <row r="1" spans="2:45" ht="12.75">
      <c r="B1" s="192"/>
      <c r="C1" s="192"/>
      <c r="D1" s="232" t="s">
        <v>28</v>
      </c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S1" s="216"/>
    </row>
    <row r="2" spans="2:45" ht="11.25">
      <c r="B2" s="194"/>
      <c r="C2" s="194"/>
      <c r="D2" s="210" t="s">
        <v>30</v>
      </c>
      <c r="E2" s="195"/>
      <c r="F2" s="195"/>
      <c r="G2" s="212">
        <f>MENU2!B3</f>
        <v>0</v>
      </c>
      <c r="H2" s="195"/>
      <c r="I2" s="195"/>
      <c r="J2" s="196"/>
      <c r="K2" s="197"/>
      <c r="L2" s="198"/>
      <c r="M2" s="198"/>
      <c r="N2" s="198"/>
      <c r="O2" s="198"/>
      <c r="P2" s="199" t="str">
        <f>MENU2!E3</f>
        <v>400 férfi gyors</v>
      </c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1"/>
      <c r="AP2" s="202" t="s">
        <v>76</v>
      </c>
      <c r="AS2" s="215"/>
    </row>
    <row r="3" spans="1:9" ht="11.25">
      <c r="A3" s="191">
        <v>0</v>
      </c>
      <c r="E3" s="203" t="s">
        <v>300</v>
      </c>
      <c r="H3" s="203" t="s">
        <v>137</v>
      </c>
      <c r="I3" s="203">
        <v>1</v>
      </c>
    </row>
    <row r="4" spans="1:44" ht="11.25">
      <c r="A4" s="191">
        <v>1</v>
      </c>
      <c r="B4" s="193">
        <v>6</v>
      </c>
      <c r="C4" s="193">
        <v>3</v>
      </c>
      <c r="D4" s="211" t="s">
        <v>185</v>
      </c>
      <c r="E4" s="203">
        <v>1997</v>
      </c>
      <c r="F4" s="193">
        <v>1</v>
      </c>
      <c r="G4" s="213" t="s">
        <v>139</v>
      </c>
      <c r="H4" s="203" t="s">
        <v>137</v>
      </c>
      <c r="I4" s="203">
        <v>1</v>
      </c>
      <c r="J4" s="204">
        <v>4475</v>
      </c>
      <c r="K4" s="205">
        <v>6</v>
      </c>
      <c r="L4" s="206">
        <v>10795</v>
      </c>
      <c r="M4" s="206">
        <v>21997</v>
      </c>
      <c r="N4" s="206">
        <v>33292</v>
      </c>
      <c r="O4" s="206">
        <v>44195</v>
      </c>
      <c r="AO4" s="208">
        <v>44195</v>
      </c>
      <c r="AP4" s="209">
        <v>503</v>
      </c>
      <c r="AQ4" s="193">
        <v>39</v>
      </c>
      <c r="AR4" s="193">
        <v>2</v>
      </c>
    </row>
    <row r="5" spans="1:44" ht="11.25">
      <c r="A5" s="191">
        <v>2</v>
      </c>
      <c r="B5" s="193">
        <v>6</v>
      </c>
      <c r="C5" s="193">
        <v>5</v>
      </c>
      <c r="D5" s="211" t="s">
        <v>187</v>
      </c>
      <c r="E5" s="203">
        <v>1997</v>
      </c>
      <c r="F5" s="193">
        <v>1</v>
      </c>
      <c r="G5" s="213" t="s">
        <v>131</v>
      </c>
      <c r="H5" s="203" t="s">
        <v>137</v>
      </c>
      <c r="I5" s="203">
        <v>1</v>
      </c>
      <c r="J5" s="204">
        <v>4423</v>
      </c>
      <c r="K5" s="205">
        <v>16</v>
      </c>
      <c r="L5" s="206">
        <v>10878</v>
      </c>
      <c r="M5" s="206">
        <v>22149</v>
      </c>
      <c r="N5" s="206">
        <v>33553</v>
      </c>
      <c r="O5" s="206">
        <v>44820</v>
      </c>
      <c r="AO5" s="208">
        <v>44820</v>
      </c>
      <c r="AP5" s="209">
        <v>471</v>
      </c>
      <c r="AQ5" s="193">
        <v>39</v>
      </c>
      <c r="AR5" s="193">
        <v>2</v>
      </c>
    </row>
    <row r="6" spans="1:44" ht="11.25">
      <c r="A6" s="191">
        <v>3</v>
      </c>
      <c r="B6" s="193">
        <v>6</v>
      </c>
      <c r="C6" s="193">
        <v>7</v>
      </c>
      <c r="D6" s="211" t="s">
        <v>189</v>
      </c>
      <c r="E6" s="203">
        <v>1998</v>
      </c>
      <c r="F6" s="193">
        <v>1</v>
      </c>
      <c r="G6" s="213" t="s">
        <v>183</v>
      </c>
      <c r="H6" s="203" t="s">
        <v>137</v>
      </c>
      <c r="I6" s="203">
        <v>1</v>
      </c>
      <c r="J6" s="204">
        <v>4510</v>
      </c>
      <c r="K6" s="205">
        <v>4</v>
      </c>
      <c r="L6" s="206">
        <v>10906</v>
      </c>
      <c r="M6" s="206">
        <v>22605</v>
      </c>
      <c r="N6" s="206">
        <v>34238</v>
      </c>
      <c r="O6" s="206">
        <v>45824</v>
      </c>
      <c r="AO6" s="208">
        <v>45824</v>
      </c>
      <c r="AP6" s="209">
        <v>425</v>
      </c>
      <c r="AQ6" s="193">
        <v>39</v>
      </c>
      <c r="AR6" s="193">
        <v>2</v>
      </c>
    </row>
    <row r="7" spans="1:44" ht="11.25">
      <c r="A7" s="191">
        <v>4</v>
      </c>
      <c r="B7" s="193">
        <v>4</v>
      </c>
      <c r="C7" s="193">
        <v>5</v>
      </c>
      <c r="D7" s="211" t="s">
        <v>170</v>
      </c>
      <c r="E7" s="203">
        <v>1997</v>
      </c>
      <c r="F7" s="193">
        <v>1</v>
      </c>
      <c r="G7" s="213" t="s">
        <v>139</v>
      </c>
      <c r="H7" s="203" t="s">
        <v>137</v>
      </c>
      <c r="I7" s="203">
        <v>1</v>
      </c>
      <c r="J7" s="204">
        <v>5078</v>
      </c>
      <c r="K7" s="205">
        <v>6</v>
      </c>
      <c r="L7" s="206">
        <v>11079</v>
      </c>
      <c r="M7" s="206">
        <v>22957</v>
      </c>
      <c r="N7" s="206">
        <v>34814</v>
      </c>
      <c r="O7" s="206">
        <v>50286</v>
      </c>
      <c r="AO7" s="208">
        <v>50286</v>
      </c>
      <c r="AP7" s="209">
        <v>406</v>
      </c>
      <c r="AQ7" s="193">
        <v>39</v>
      </c>
      <c r="AR7" s="193">
        <v>2</v>
      </c>
    </row>
    <row r="8" spans="1:44" ht="11.25">
      <c r="A8" s="191">
        <v>5</v>
      </c>
      <c r="B8" s="193">
        <v>4</v>
      </c>
      <c r="C8" s="193">
        <v>2</v>
      </c>
      <c r="D8" s="211" t="s">
        <v>167</v>
      </c>
      <c r="E8" s="203">
        <v>1998</v>
      </c>
      <c r="F8" s="193">
        <v>1</v>
      </c>
      <c r="G8" s="213" t="s">
        <v>131</v>
      </c>
      <c r="H8" s="203" t="s">
        <v>137</v>
      </c>
      <c r="I8" s="203">
        <v>1</v>
      </c>
      <c r="J8" s="204">
        <v>5098</v>
      </c>
      <c r="K8" s="205">
        <v>16</v>
      </c>
      <c r="L8" s="206">
        <v>11094</v>
      </c>
      <c r="M8" s="206">
        <v>22840</v>
      </c>
      <c r="N8" s="206">
        <v>34756</v>
      </c>
      <c r="O8" s="206">
        <v>50292</v>
      </c>
      <c r="AO8" s="208">
        <v>50292</v>
      </c>
      <c r="AP8" s="209">
        <v>405</v>
      </c>
      <c r="AQ8" s="193">
        <v>39</v>
      </c>
      <c r="AR8" s="193">
        <v>2</v>
      </c>
    </row>
    <row r="9" spans="1:44" ht="11.25">
      <c r="A9" s="191">
        <v>6</v>
      </c>
      <c r="B9" s="193">
        <v>5</v>
      </c>
      <c r="C9" s="193">
        <v>6</v>
      </c>
      <c r="D9" s="211" t="s">
        <v>179</v>
      </c>
      <c r="E9" s="203">
        <v>1998</v>
      </c>
      <c r="F9" s="193">
        <v>1</v>
      </c>
      <c r="G9" s="213" t="s">
        <v>144</v>
      </c>
      <c r="H9" s="203" t="s">
        <v>137</v>
      </c>
      <c r="I9" s="203">
        <v>1</v>
      </c>
      <c r="J9" s="204">
        <v>4578</v>
      </c>
      <c r="K9" s="205">
        <v>8</v>
      </c>
      <c r="L9" s="206">
        <v>11116</v>
      </c>
      <c r="M9" s="206">
        <v>22900</v>
      </c>
      <c r="N9" s="206">
        <v>34770</v>
      </c>
      <c r="O9" s="206">
        <v>50451</v>
      </c>
      <c r="AO9" s="208">
        <v>50451</v>
      </c>
      <c r="AP9" s="209">
        <v>399</v>
      </c>
      <c r="AQ9" s="193">
        <v>39</v>
      </c>
      <c r="AR9" s="193">
        <v>2</v>
      </c>
    </row>
    <row r="10" spans="1:44" ht="11.25">
      <c r="A10" s="191">
        <v>7</v>
      </c>
      <c r="B10" s="193">
        <v>6</v>
      </c>
      <c r="C10" s="193">
        <v>1</v>
      </c>
      <c r="D10" s="211" t="s">
        <v>182</v>
      </c>
      <c r="E10" s="203">
        <v>1997</v>
      </c>
      <c r="F10" s="193">
        <v>1</v>
      </c>
      <c r="G10" s="213" t="s">
        <v>183</v>
      </c>
      <c r="H10" s="203" t="s">
        <v>137</v>
      </c>
      <c r="I10" s="203">
        <v>1</v>
      </c>
      <c r="J10" s="204">
        <v>4515</v>
      </c>
      <c r="K10" s="205">
        <v>4</v>
      </c>
      <c r="L10" s="206">
        <v>11009</v>
      </c>
      <c r="M10" s="206">
        <v>22668</v>
      </c>
      <c r="N10" s="206">
        <v>34570</v>
      </c>
      <c r="O10" s="206">
        <v>50525</v>
      </c>
      <c r="AO10" s="208">
        <v>50525</v>
      </c>
      <c r="AP10" s="209">
        <v>396</v>
      </c>
      <c r="AQ10" s="193">
        <v>39</v>
      </c>
      <c r="AR10" s="193">
        <v>2</v>
      </c>
    </row>
    <row r="11" spans="1:44" ht="11.25">
      <c r="A11" s="191">
        <v>8</v>
      </c>
      <c r="B11" s="193">
        <v>4</v>
      </c>
      <c r="C11" s="193">
        <v>3</v>
      </c>
      <c r="D11" s="211" t="s">
        <v>168</v>
      </c>
      <c r="E11" s="203">
        <v>1997</v>
      </c>
      <c r="F11" s="193">
        <v>1</v>
      </c>
      <c r="G11" s="213" t="s">
        <v>159</v>
      </c>
      <c r="H11" s="203" t="s">
        <v>137</v>
      </c>
      <c r="I11" s="203">
        <v>1</v>
      </c>
      <c r="J11" s="204">
        <v>5088</v>
      </c>
      <c r="K11" s="205">
        <v>7</v>
      </c>
      <c r="L11" s="206">
        <v>11090</v>
      </c>
      <c r="M11" s="206">
        <v>22897</v>
      </c>
      <c r="N11" s="206">
        <v>34869</v>
      </c>
      <c r="O11" s="206">
        <v>50870</v>
      </c>
      <c r="AO11" s="208">
        <v>50870</v>
      </c>
      <c r="AP11" s="209">
        <v>383</v>
      </c>
      <c r="AQ11" s="193">
        <v>39</v>
      </c>
      <c r="AR11" s="193">
        <v>2</v>
      </c>
    </row>
    <row r="12" spans="1:44" ht="11.25">
      <c r="A12" s="191">
        <v>9</v>
      </c>
      <c r="B12" s="193">
        <v>3</v>
      </c>
      <c r="C12" s="193">
        <v>1</v>
      </c>
      <c r="D12" s="211" t="s">
        <v>161</v>
      </c>
      <c r="E12" s="203">
        <v>1998</v>
      </c>
      <c r="F12" s="193">
        <v>1</v>
      </c>
      <c r="G12" s="213" t="s">
        <v>144</v>
      </c>
      <c r="H12" s="203" t="s">
        <v>137</v>
      </c>
      <c r="I12" s="203">
        <v>1</v>
      </c>
      <c r="J12" s="204">
        <v>5238</v>
      </c>
      <c r="K12" s="205">
        <v>8</v>
      </c>
      <c r="L12" s="206">
        <v>11524</v>
      </c>
      <c r="M12" s="206">
        <v>23551</v>
      </c>
      <c r="N12" s="206">
        <v>35410</v>
      </c>
      <c r="O12" s="206">
        <v>50890</v>
      </c>
      <c r="AO12" s="208">
        <v>50890</v>
      </c>
      <c r="AP12" s="209">
        <v>382</v>
      </c>
      <c r="AQ12" s="193">
        <v>39</v>
      </c>
      <c r="AR12" s="193">
        <v>2</v>
      </c>
    </row>
    <row r="13" spans="1:44" ht="11.25">
      <c r="A13" s="191">
        <v>10</v>
      </c>
      <c r="B13" s="193">
        <v>4</v>
      </c>
      <c r="C13" s="193">
        <v>6</v>
      </c>
      <c r="D13" s="211" t="s">
        <v>171</v>
      </c>
      <c r="E13" s="203">
        <v>1998</v>
      </c>
      <c r="F13" s="193">
        <v>1</v>
      </c>
      <c r="G13" s="213" t="s">
        <v>146</v>
      </c>
      <c r="H13" s="203" t="s">
        <v>137</v>
      </c>
      <c r="I13" s="203">
        <v>1</v>
      </c>
      <c r="J13" s="204">
        <v>5090</v>
      </c>
      <c r="K13" s="205">
        <v>5</v>
      </c>
      <c r="L13" s="206">
        <v>11472</v>
      </c>
      <c r="M13" s="206">
        <v>23531</v>
      </c>
      <c r="N13" s="206">
        <v>35490</v>
      </c>
      <c r="O13" s="206">
        <v>51254</v>
      </c>
      <c r="AO13" s="208">
        <v>51254</v>
      </c>
      <c r="AP13" s="209">
        <v>369</v>
      </c>
      <c r="AQ13" s="193">
        <v>39</v>
      </c>
      <c r="AR13" s="193">
        <v>2</v>
      </c>
    </row>
    <row r="14" spans="1:44" ht="11.25">
      <c r="A14" s="191">
        <v>11</v>
      </c>
      <c r="B14" s="193">
        <v>4</v>
      </c>
      <c r="C14" s="193">
        <v>7</v>
      </c>
      <c r="D14" s="211" t="s">
        <v>172</v>
      </c>
      <c r="E14" s="203">
        <v>1997</v>
      </c>
      <c r="F14" s="193">
        <v>1</v>
      </c>
      <c r="G14" s="213" t="s">
        <v>146</v>
      </c>
      <c r="H14" s="203" t="s">
        <v>137</v>
      </c>
      <c r="I14" s="203">
        <v>1</v>
      </c>
      <c r="J14" s="204">
        <v>5100</v>
      </c>
      <c r="K14" s="205">
        <v>5</v>
      </c>
      <c r="L14" s="206">
        <v>11649</v>
      </c>
      <c r="M14" s="206">
        <v>23745</v>
      </c>
      <c r="N14" s="206">
        <v>35988</v>
      </c>
      <c r="O14" s="206">
        <v>51675</v>
      </c>
      <c r="AO14" s="208">
        <v>51675</v>
      </c>
      <c r="AP14" s="209">
        <v>355</v>
      </c>
      <c r="AQ14" s="193">
        <v>39</v>
      </c>
      <c r="AR14" s="193">
        <v>2</v>
      </c>
    </row>
    <row r="15" spans="1:44" ht="11.25">
      <c r="A15" s="191">
        <v>12</v>
      </c>
      <c r="B15" s="193">
        <v>4</v>
      </c>
      <c r="C15" s="193">
        <v>4</v>
      </c>
      <c r="D15" s="211" t="s">
        <v>169</v>
      </c>
      <c r="E15" s="203">
        <v>1998</v>
      </c>
      <c r="F15" s="193">
        <v>1</v>
      </c>
      <c r="G15" s="213" t="s">
        <v>131</v>
      </c>
      <c r="H15" s="203" t="s">
        <v>137</v>
      </c>
      <c r="I15" s="203">
        <v>1</v>
      </c>
      <c r="J15" s="204">
        <v>5064</v>
      </c>
      <c r="K15" s="205">
        <v>16</v>
      </c>
      <c r="L15" s="206">
        <v>11350</v>
      </c>
      <c r="M15" s="206">
        <v>23448</v>
      </c>
      <c r="N15" s="206">
        <v>35705</v>
      </c>
      <c r="O15" s="206">
        <v>51839</v>
      </c>
      <c r="AO15" s="208">
        <v>51839</v>
      </c>
      <c r="AP15" s="209">
        <v>349</v>
      </c>
      <c r="AQ15" s="193">
        <v>39</v>
      </c>
      <c r="AR15" s="193">
        <v>2</v>
      </c>
    </row>
    <row r="16" spans="1:44" ht="11.25">
      <c r="A16" s="191">
        <v>13</v>
      </c>
      <c r="B16" s="193">
        <v>3</v>
      </c>
      <c r="C16" s="193">
        <v>6</v>
      </c>
      <c r="D16" s="211" t="s">
        <v>156</v>
      </c>
      <c r="E16" s="203">
        <v>1998</v>
      </c>
      <c r="F16" s="193">
        <v>1</v>
      </c>
      <c r="G16" s="213" t="s">
        <v>146</v>
      </c>
      <c r="H16" s="203" t="s">
        <v>137</v>
      </c>
      <c r="I16" s="203">
        <v>1</v>
      </c>
      <c r="J16" s="204">
        <v>5200</v>
      </c>
      <c r="K16" s="205">
        <v>5</v>
      </c>
      <c r="L16" s="206">
        <v>11848</v>
      </c>
      <c r="M16" s="206">
        <v>24061</v>
      </c>
      <c r="N16" s="206">
        <v>40286</v>
      </c>
      <c r="O16" s="206">
        <v>52101</v>
      </c>
      <c r="AO16" s="208">
        <v>52101</v>
      </c>
      <c r="AP16" s="209">
        <v>341</v>
      </c>
      <c r="AQ16" s="193">
        <v>39</v>
      </c>
      <c r="AR16" s="193">
        <v>2</v>
      </c>
    </row>
    <row r="17" spans="1:44" ht="11.25">
      <c r="A17" s="191">
        <v>14</v>
      </c>
      <c r="B17" s="193">
        <v>3</v>
      </c>
      <c r="C17" s="193">
        <v>5</v>
      </c>
      <c r="D17" s="211" t="s">
        <v>157</v>
      </c>
      <c r="E17" s="203">
        <v>1998</v>
      </c>
      <c r="F17" s="193">
        <v>1</v>
      </c>
      <c r="G17" s="213" t="s">
        <v>146</v>
      </c>
      <c r="H17" s="203" t="s">
        <v>137</v>
      </c>
      <c r="I17" s="203">
        <v>1</v>
      </c>
      <c r="J17" s="204">
        <v>5180</v>
      </c>
      <c r="K17" s="205">
        <v>5</v>
      </c>
      <c r="L17" s="206">
        <v>11843</v>
      </c>
      <c r="M17" s="206">
        <v>24121</v>
      </c>
      <c r="N17" s="206">
        <v>40340</v>
      </c>
      <c r="O17" s="206">
        <v>52330</v>
      </c>
      <c r="AO17" s="208">
        <v>52330</v>
      </c>
      <c r="AP17" s="209">
        <v>333</v>
      </c>
      <c r="AQ17" s="193">
        <v>39</v>
      </c>
      <c r="AR17" s="193">
        <v>2</v>
      </c>
    </row>
    <row r="18" spans="1:44" ht="11.25">
      <c r="A18" s="191">
        <v>15</v>
      </c>
      <c r="B18" s="193">
        <v>3</v>
      </c>
      <c r="C18" s="193">
        <v>7</v>
      </c>
      <c r="D18" s="211" t="s">
        <v>155</v>
      </c>
      <c r="E18" s="203">
        <v>1998</v>
      </c>
      <c r="F18" s="193">
        <v>1</v>
      </c>
      <c r="G18" s="213" t="s">
        <v>144</v>
      </c>
      <c r="H18" s="203" t="s">
        <v>137</v>
      </c>
      <c r="I18" s="203">
        <v>1</v>
      </c>
      <c r="J18" s="204">
        <v>5235</v>
      </c>
      <c r="K18" s="205">
        <v>8</v>
      </c>
      <c r="L18" s="206">
        <v>11740</v>
      </c>
      <c r="M18" s="206">
        <v>24073</v>
      </c>
      <c r="N18" s="206">
        <v>40417</v>
      </c>
      <c r="O18" s="206">
        <v>52753</v>
      </c>
      <c r="AO18" s="208">
        <v>52753</v>
      </c>
      <c r="AP18" s="209">
        <v>321</v>
      </c>
      <c r="AQ18" s="193">
        <v>39</v>
      </c>
      <c r="AR18" s="193">
        <v>2</v>
      </c>
    </row>
    <row r="19" spans="1:44" ht="11.25">
      <c r="A19" s="191">
        <v>16</v>
      </c>
      <c r="B19" s="193">
        <v>2</v>
      </c>
      <c r="C19" s="193">
        <v>3</v>
      </c>
      <c r="D19" s="211" t="s">
        <v>147</v>
      </c>
      <c r="E19" s="203">
        <v>1998</v>
      </c>
      <c r="F19" s="193">
        <v>1</v>
      </c>
      <c r="G19" s="213" t="s">
        <v>146</v>
      </c>
      <c r="H19" s="203" t="s">
        <v>137</v>
      </c>
      <c r="I19" s="203">
        <v>1</v>
      </c>
      <c r="J19" s="204">
        <v>5290</v>
      </c>
      <c r="K19" s="205">
        <v>5</v>
      </c>
      <c r="L19" s="206">
        <v>11814</v>
      </c>
      <c r="M19" s="206">
        <v>24271</v>
      </c>
      <c r="N19" s="206">
        <v>40736</v>
      </c>
      <c r="O19" s="206">
        <v>52983</v>
      </c>
      <c r="AO19" s="208">
        <v>52983</v>
      </c>
      <c r="AP19" s="209">
        <v>314</v>
      </c>
      <c r="AQ19" s="193">
        <v>39</v>
      </c>
      <c r="AR19" s="193">
        <v>2</v>
      </c>
    </row>
    <row r="20" spans="1:44" ht="11.25">
      <c r="A20" s="191">
        <v>17</v>
      </c>
      <c r="B20" s="193">
        <v>2</v>
      </c>
      <c r="C20" s="193">
        <v>5</v>
      </c>
      <c r="D20" s="211" t="s">
        <v>145</v>
      </c>
      <c r="E20" s="203">
        <v>1998</v>
      </c>
      <c r="F20" s="193">
        <v>1</v>
      </c>
      <c r="G20" s="213" t="s">
        <v>146</v>
      </c>
      <c r="H20" s="203" t="s">
        <v>137</v>
      </c>
      <c r="I20" s="203">
        <v>1</v>
      </c>
      <c r="J20" s="204">
        <v>5280</v>
      </c>
      <c r="K20" s="205">
        <v>5</v>
      </c>
      <c r="L20" s="206">
        <v>11731</v>
      </c>
      <c r="M20" s="206">
        <v>24231</v>
      </c>
      <c r="N20" s="206">
        <v>40728</v>
      </c>
      <c r="O20" s="206">
        <v>53103</v>
      </c>
      <c r="AO20" s="208">
        <v>53103</v>
      </c>
      <c r="AP20" s="209">
        <v>311</v>
      </c>
      <c r="AQ20" s="193">
        <v>39</v>
      </c>
      <c r="AR20" s="193">
        <v>2</v>
      </c>
    </row>
    <row r="21" spans="1:44" ht="11.25">
      <c r="A21" s="191">
        <v>18</v>
      </c>
      <c r="B21" s="193">
        <v>2</v>
      </c>
      <c r="C21" s="193">
        <v>8</v>
      </c>
      <c r="D21" s="211" t="s">
        <v>140</v>
      </c>
      <c r="E21" s="203">
        <v>1998</v>
      </c>
      <c r="F21" s="193">
        <v>1</v>
      </c>
      <c r="G21" s="213" t="s">
        <v>141</v>
      </c>
      <c r="H21" s="203" t="s">
        <v>137</v>
      </c>
      <c r="I21" s="203">
        <v>1</v>
      </c>
      <c r="J21" s="204">
        <v>5445</v>
      </c>
      <c r="K21" s="205">
        <v>3</v>
      </c>
      <c r="L21" s="206">
        <v>11896</v>
      </c>
      <c r="M21" s="206">
        <v>24493</v>
      </c>
      <c r="N21" s="206">
        <v>41221</v>
      </c>
      <c r="O21" s="206">
        <v>53317</v>
      </c>
      <c r="AO21" s="208">
        <v>53317</v>
      </c>
      <c r="AP21" s="209">
        <v>305</v>
      </c>
      <c r="AQ21" s="193">
        <v>39</v>
      </c>
      <c r="AR21" s="193">
        <v>2</v>
      </c>
    </row>
    <row r="22" spans="1:44" ht="11.25">
      <c r="A22" s="191">
        <v>19</v>
      </c>
      <c r="B22" s="193">
        <v>3</v>
      </c>
      <c r="C22" s="193">
        <v>2</v>
      </c>
      <c r="D22" s="211" t="s">
        <v>160</v>
      </c>
      <c r="E22" s="203">
        <v>1998</v>
      </c>
      <c r="F22" s="193">
        <v>1</v>
      </c>
      <c r="G22" s="213" t="s">
        <v>146</v>
      </c>
      <c r="H22" s="203" t="s">
        <v>137</v>
      </c>
      <c r="I22" s="203">
        <v>1</v>
      </c>
      <c r="J22" s="204">
        <v>5210</v>
      </c>
      <c r="K22" s="205">
        <v>5</v>
      </c>
      <c r="L22" s="206">
        <v>12269</v>
      </c>
      <c r="M22" s="206">
        <v>25142</v>
      </c>
      <c r="N22" s="206">
        <v>41892</v>
      </c>
      <c r="O22" s="206">
        <v>54486</v>
      </c>
      <c r="AO22" s="208">
        <v>54486</v>
      </c>
      <c r="AP22" s="209">
        <v>275</v>
      </c>
      <c r="AQ22" s="193">
        <v>39</v>
      </c>
      <c r="AR22" s="193">
        <v>2</v>
      </c>
    </row>
    <row r="23" spans="1:44" ht="11.25">
      <c r="A23" s="191">
        <v>20</v>
      </c>
      <c r="B23" s="193">
        <v>1</v>
      </c>
      <c r="C23" s="193">
        <v>3</v>
      </c>
      <c r="D23" s="211" t="s">
        <v>135</v>
      </c>
      <c r="E23" s="203">
        <v>1998</v>
      </c>
      <c r="F23" s="193">
        <v>1</v>
      </c>
      <c r="G23" s="213" t="s">
        <v>136</v>
      </c>
      <c r="H23" s="203" t="s">
        <v>137</v>
      </c>
      <c r="I23" s="203">
        <v>1</v>
      </c>
      <c r="J23" s="204">
        <v>5592</v>
      </c>
      <c r="K23" s="205">
        <v>18</v>
      </c>
      <c r="L23" s="206">
        <v>12192</v>
      </c>
      <c r="M23" s="206">
        <v>25296</v>
      </c>
      <c r="N23" s="206">
        <v>42603</v>
      </c>
      <c r="O23" s="206">
        <v>55835</v>
      </c>
      <c r="AO23" s="208">
        <v>55835</v>
      </c>
      <c r="AP23" s="209">
        <v>245</v>
      </c>
      <c r="AQ23" s="193">
        <v>39</v>
      </c>
      <c r="AR23" s="193">
        <v>2</v>
      </c>
    </row>
    <row r="24" spans="1:44" ht="11.25">
      <c r="A24" s="191">
        <v>21</v>
      </c>
      <c r="B24" s="193">
        <v>1</v>
      </c>
      <c r="C24" s="193">
        <v>2</v>
      </c>
      <c r="D24" s="211" t="s">
        <v>138</v>
      </c>
      <c r="E24" s="203">
        <v>1998</v>
      </c>
      <c r="F24" s="193">
        <v>1</v>
      </c>
      <c r="G24" s="213" t="s">
        <v>139</v>
      </c>
      <c r="H24" s="203" t="s">
        <v>137</v>
      </c>
      <c r="I24" s="203">
        <v>1</v>
      </c>
      <c r="J24" s="204">
        <v>6150</v>
      </c>
      <c r="K24" s="205">
        <v>6</v>
      </c>
      <c r="L24" s="206">
        <v>12764</v>
      </c>
      <c r="M24" s="206">
        <v>30654</v>
      </c>
      <c r="N24" s="206">
        <v>44567</v>
      </c>
      <c r="O24" s="206">
        <v>62782</v>
      </c>
      <c r="AO24" s="208">
        <v>62782</v>
      </c>
      <c r="AP24" s="209">
        <v>193</v>
      </c>
      <c r="AQ24" s="193">
        <v>39</v>
      </c>
      <c r="AR24" s="193">
        <v>2</v>
      </c>
    </row>
    <row r="25" spans="2:44" ht="11.25">
      <c r="B25" s="193">
        <v>2</v>
      </c>
      <c r="C25" s="193">
        <v>2</v>
      </c>
      <c r="D25" s="211" t="s">
        <v>148</v>
      </c>
      <c r="E25" s="203">
        <v>1998</v>
      </c>
      <c r="F25" s="193">
        <v>1</v>
      </c>
      <c r="G25" s="213" t="s">
        <v>139</v>
      </c>
      <c r="H25" s="203" t="s">
        <v>137</v>
      </c>
      <c r="I25" s="203">
        <v>1</v>
      </c>
      <c r="J25" s="204">
        <v>5300</v>
      </c>
      <c r="K25" s="205">
        <v>6</v>
      </c>
      <c r="L25" s="206" t="s">
        <v>301</v>
      </c>
      <c r="M25" s="206">
        <v>0</v>
      </c>
      <c r="N25" s="206">
        <v>0</v>
      </c>
      <c r="O25" s="206">
        <v>0</v>
      </c>
      <c r="AO25" s="208" t="s">
        <v>301</v>
      </c>
      <c r="AQ25" s="193">
        <v>39</v>
      </c>
      <c r="AR25" s="193">
        <v>2</v>
      </c>
    </row>
    <row r="26" spans="1:9" ht="11.25">
      <c r="A26" s="191">
        <v>0</v>
      </c>
      <c r="E26" s="203" t="s">
        <v>302</v>
      </c>
      <c r="H26" s="203" t="s">
        <v>132</v>
      </c>
      <c r="I26" s="203">
        <v>1</v>
      </c>
    </row>
    <row r="27" spans="1:44" ht="11.25">
      <c r="A27" s="191">
        <v>1</v>
      </c>
      <c r="B27" s="193">
        <v>6</v>
      </c>
      <c r="C27" s="193">
        <v>4</v>
      </c>
      <c r="D27" s="211" t="s">
        <v>186</v>
      </c>
      <c r="E27" s="203">
        <v>1995</v>
      </c>
      <c r="F27" s="193">
        <v>1</v>
      </c>
      <c r="G27" s="213" t="s">
        <v>159</v>
      </c>
      <c r="H27" s="203" t="s">
        <v>132</v>
      </c>
      <c r="I27" s="203">
        <v>1</v>
      </c>
      <c r="J27" s="204">
        <v>4360</v>
      </c>
      <c r="K27" s="205">
        <v>7</v>
      </c>
      <c r="L27" s="206">
        <v>10667</v>
      </c>
      <c r="M27" s="206">
        <v>21759</v>
      </c>
      <c r="N27" s="206">
        <v>33013</v>
      </c>
      <c r="O27" s="206">
        <v>44066</v>
      </c>
      <c r="AO27" s="208">
        <v>44066</v>
      </c>
      <c r="AP27" s="209">
        <v>510</v>
      </c>
      <c r="AQ27" s="193">
        <v>39</v>
      </c>
      <c r="AR27" s="193">
        <v>2</v>
      </c>
    </row>
    <row r="28" spans="1:44" ht="11.25">
      <c r="A28" s="191">
        <v>2</v>
      </c>
      <c r="B28" s="193">
        <v>6</v>
      </c>
      <c r="C28" s="193">
        <v>2</v>
      </c>
      <c r="D28" s="211" t="s">
        <v>184</v>
      </c>
      <c r="E28" s="203">
        <v>1995</v>
      </c>
      <c r="F28" s="193">
        <v>1</v>
      </c>
      <c r="G28" s="213" t="s">
        <v>159</v>
      </c>
      <c r="H28" s="203" t="s">
        <v>132</v>
      </c>
      <c r="I28" s="203">
        <v>1</v>
      </c>
      <c r="J28" s="204">
        <v>4500</v>
      </c>
      <c r="K28" s="205">
        <v>7</v>
      </c>
      <c r="L28" s="206">
        <v>10683</v>
      </c>
      <c r="M28" s="206">
        <v>21907</v>
      </c>
      <c r="N28" s="206">
        <v>33324</v>
      </c>
      <c r="O28" s="206">
        <v>44563</v>
      </c>
      <c r="AO28" s="208">
        <v>44563</v>
      </c>
      <c r="AP28" s="209">
        <v>484</v>
      </c>
      <c r="AQ28" s="193">
        <v>39</v>
      </c>
      <c r="AR28" s="193">
        <v>2</v>
      </c>
    </row>
    <row r="29" spans="1:44" ht="11.25">
      <c r="A29" s="191">
        <v>3</v>
      </c>
      <c r="B29" s="193">
        <v>5</v>
      </c>
      <c r="C29" s="193">
        <v>4</v>
      </c>
      <c r="D29" s="211" t="s">
        <v>177</v>
      </c>
      <c r="E29" s="203">
        <v>1996</v>
      </c>
      <c r="F29" s="193">
        <v>1</v>
      </c>
      <c r="G29" s="213" t="s">
        <v>139</v>
      </c>
      <c r="H29" s="203" t="s">
        <v>132</v>
      </c>
      <c r="I29" s="203">
        <v>1</v>
      </c>
      <c r="J29" s="204">
        <v>4555</v>
      </c>
      <c r="K29" s="205">
        <v>6</v>
      </c>
      <c r="L29" s="206">
        <v>10786</v>
      </c>
      <c r="M29" s="206">
        <v>22171</v>
      </c>
      <c r="N29" s="206">
        <v>33609</v>
      </c>
      <c r="O29" s="206">
        <v>44972</v>
      </c>
      <c r="AO29" s="208">
        <v>44972</v>
      </c>
      <c r="AP29" s="209">
        <v>464</v>
      </c>
      <c r="AQ29" s="193">
        <v>39</v>
      </c>
      <c r="AR29" s="193">
        <v>2</v>
      </c>
    </row>
    <row r="30" spans="1:44" ht="11.25">
      <c r="A30" s="191">
        <v>4</v>
      </c>
      <c r="B30" s="193">
        <v>6</v>
      </c>
      <c r="C30" s="193">
        <v>8</v>
      </c>
      <c r="D30" s="211" t="s">
        <v>190</v>
      </c>
      <c r="E30" s="203">
        <v>1996</v>
      </c>
      <c r="F30" s="193">
        <v>1</v>
      </c>
      <c r="G30" s="213" t="s">
        <v>139</v>
      </c>
      <c r="H30" s="203" t="s">
        <v>132</v>
      </c>
      <c r="I30" s="203">
        <v>1</v>
      </c>
      <c r="J30" s="204">
        <v>4542</v>
      </c>
      <c r="K30" s="205">
        <v>6</v>
      </c>
      <c r="L30" s="206">
        <v>10822</v>
      </c>
      <c r="M30" s="206">
        <v>22380</v>
      </c>
      <c r="N30" s="206">
        <v>34000</v>
      </c>
      <c r="O30" s="206">
        <v>45325</v>
      </c>
      <c r="AO30" s="208">
        <v>45325</v>
      </c>
      <c r="AP30" s="209">
        <v>447</v>
      </c>
      <c r="AQ30" s="193">
        <v>39</v>
      </c>
      <c r="AR30" s="193">
        <v>2</v>
      </c>
    </row>
    <row r="31" spans="1:44" ht="11.25">
      <c r="A31" s="191">
        <v>5</v>
      </c>
      <c r="B31" s="193">
        <v>5</v>
      </c>
      <c r="C31" s="193">
        <v>3</v>
      </c>
      <c r="D31" s="211" t="s">
        <v>176</v>
      </c>
      <c r="E31" s="203">
        <v>1996</v>
      </c>
      <c r="F31" s="193">
        <v>1</v>
      </c>
      <c r="G31" s="213" t="s">
        <v>146</v>
      </c>
      <c r="H31" s="203" t="s">
        <v>132</v>
      </c>
      <c r="I31" s="203">
        <v>1</v>
      </c>
      <c r="J31" s="204">
        <v>4570</v>
      </c>
      <c r="K31" s="205">
        <v>5</v>
      </c>
      <c r="L31" s="206">
        <v>10917</v>
      </c>
      <c r="M31" s="206">
        <v>22386</v>
      </c>
      <c r="N31" s="206">
        <v>34027</v>
      </c>
      <c r="O31" s="206">
        <v>45636</v>
      </c>
      <c r="AO31" s="208">
        <v>45636</v>
      </c>
      <c r="AP31" s="209">
        <v>433</v>
      </c>
      <c r="AQ31" s="193">
        <v>39</v>
      </c>
      <c r="AR31" s="193">
        <v>2</v>
      </c>
    </row>
    <row r="32" spans="1:44" ht="11.25">
      <c r="A32" s="191">
        <v>6</v>
      </c>
      <c r="B32" s="193">
        <v>6</v>
      </c>
      <c r="C32" s="193">
        <v>6</v>
      </c>
      <c r="D32" s="211" t="s">
        <v>188</v>
      </c>
      <c r="E32" s="203">
        <v>1995</v>
      </c>
      <c r="F32" s="193">
        <v>1</v>
      </c>
      <c r="G32" s="213" t="s">
        <v>159</v>
      </c>
      <c r="H32" s="203" t="s">
        <v>132</v>
      </c>
      <c r="I32" s="203">
        <v>1</v>
      </c>
      <c r="J32" s="204">
        <v>4495</v>
      </c>
      <c r="K32" s="205">
        <v>7</v>
      </c>
      <c r="L32" s="206">
        <v>10986</v>
      </c>
      <c r="M32" s="206">
        <v>22617</v>
      </c>
      <c r="N32" s="206">
        <v>34192</v>
      </c>
      <c r="O32" s="206">
        <v>45735</v>
      </c>
      <c r="AO32" s="208">
        <v>45735</v>
      </c>
      <c r="AP32" s="209">
        <v>429</v>
      </c>
      <c r="AQ32" s="193">
        <v>39</v>
      </c>
      <c r="AR32" s="193">
        <v>2</v>
      </c>
    </row>
    <row r="33" spans="1:44" ht="11.25">
      <c r="A33" s="191">
        <v>7</v>
      </c>
      <c r="B33" s="193">
        <v>5</v>
      </c>
      <c r="C33" s="193">
        <v>2</v>
      </c>
      <c r="D33" s="211" t="s">
        <v>175</v>
      </c>
      <c r="E33" s="203">
        <v>1996</v>
      </c>
      <c r="F33" s="193">
        <v>1</v>
      </c>
      <c r="G33" s="213" t="s">
        <v>163</v>
      </c>
      <c r="H33" s="203" t="s">
        <v>132</v>
      </c>
      <c r="I33" s="203">
        <v>1</v>
      </c>
      <c r="J33" s="204">
        <v>5000</v>
      </c>
      <c r="K33" s="205">
        <v>2</v>
      </c>
      <c r="L33" s="206">
        <v>10820</v>
      </c>
      <c r="M33" s="206">
        <v>22475</v>
      </c>
      <c r="N33" s="206">
        <v>34277</v>
      </c>
      <c r="O33" s="206">
        <v>45948</v>
      </c>
      <c r="AO33" s="208">
        <v>45948</v>
      </c>
      <c r="AP33" s="209">
        <v>420</v>
      </c>
      <c r="AQ33" s="193">
        <v>39</v>
      </c>
      <c r="AR33" s="193">
        <v>2</v>
      </c>
    </row>
    <row r="34" spans="1:44" ht="11.25">
      <c r="A34" s="191">
        <v>8</v>
      </c>
      <c r="B34" s="193">
        <v>5</v>
      </c>
      <c r="C34" s="193">
        <v>1</v>
      </c>
      <c r="D34" s="211" t="s">
        <v>174</v>
      </c>
      <c r="E34" s="203">
        <v>1996</v>
      </c>
      <c r="F34" s="193">
        <v>1</v>
      </c>
      <c r="G34" s="213" t="s">
        <v>159</v>
      </c>
      <c r="H34" s="203" t="s">
        <v>132</v>
      </c>
      <c r="I34" s="203">
        <v>1</v>
      </c>
      <c r="J34" s="204">
        <v>5021</v>
      </c>
      <c r="K34" s="205">
        <v>7</v>
      </c>
      <c r="L34" s="206">
        <v>11044</v>
      </c>
      <c r="M34" s="206">
        <v>23002</v>
      </c>
      <c r="N34" s="206">
        <v>35023</v>
      </c>
      <c r="O34" s="206">
        <v>50917</v>
      </c>
      <c r="AO34" s="208">
        <v>50917</v>
      </c>
      <c r="AP34" s="209">
        <v>381</v>
      </c>
      <c r="AQ34" s="193">
        <v>39</v>
      </c>
      <c r="AR34" s="193">
        <v>2</v>
      </c>
    </row>
    <row r="35" spans="1:44" ht="11.25">
      <c r="A35" s="191">
        <v>9</v>
      </c>
      <c r="B35" s="193">
        <v>1</v>
      </c>
      <c r="C35" s="193">
        <v>4</v>
      </c>
      <c r="D35" s="211" t="s">
        <v>151</v>
      </c>
      <c r="E35" s="203">
        <v>1996</v>
      </c>
      <c r="F35" s="193">
        <v>1</v>
      </c>
      <c r="G35" s="213" t="s">
        <v>152</v>
      </c>
      <c r="H35" s="203" t="s">
        <v>132</v>
      </c>
      <c r="I35" s="203">
        <v>1</v>
      </c>
      <c r="J35" s="204">
        <v>5465</v>
      </c>
      <c r="K35" s="205">
        <v>14</v>
      </c>
      <c r="L35" s="206">
        <v>11272</v>
      </c>
      <c r="M35" s="206">
        <v>23213</v>
      </c>
      <c r="N35" s="206">
        <v>35206</v>
      </c>
      <c r="O35" s="206">
        <v>51016</v>
      </c>
      <c r="AO35" s="208">
        <v>51016</v>
      </c>
      <c r="AP35" s="209">
        <v>378</v>
      </c>
      <c r="AQ35" s="193">
        <v>39</v>
      </c>
      <c r="AR35" s="193">
        <v>2</v>
      </c>
    </row>
    <row r="36" spans="1:44" ht="11.25">
      <c r="A36" s="191">
        <v>10</v>
      </c>
      <c r="B36" s="193">
        <v>1</v>
      </c>
      <c r="C36" s="193">
        <v>6</v>
      </c>
      <c r="D36" s="211" t="s">
        <v>130</v>
      </c>
      <c r="E36" s="203">
        <v>1996</v>
      </c>
      <c r="F36" s="193">
        <v>1</v>
      </c>
      <c r="G36" s="213" t="s">
        <v>131</v>
      </c>
      <c r="H36" s="203" t="s">
        <v>132</v>
      </c>
      <c r="I36" s="203">
        <v>1</v>
      </c>
      <c r="J36" s="204">
        <v>6076</v>
      </c>
      <c r="K36" s="205">
        <v>16</v>
      </c>
      <c r="L36" s="206">
        <v>11735</v>
      </c>
      <c r="M36" s="206">
        <v>24367</v>
      </c>
      <c r="N36" s="206">
        <v>41062</v>
      </c>
      <c r="O36" s="206">
        <v>53492</v>
      </c>
      <c r="AO36" s="208">
        <v>53492</v>
      </c>
      <c r="AP36" s="209">
        <v>300</v>
      </c>
      <c r="AQ36" s="193">
        <v>39</v>
      </c>
      <c r="AR36" s="193">
        <v>2</v>
      </c>
    </row>
    <row r="37" spans="1:9" ht="11.25">
      <c r="A37" s="191">
        <v>0</v>
      </c>
      <c r="E37" s="203" t="s">
        <v>303</v>
      </c>
      <c r="H37" s="203" t="s">
        <v>166</v>
      </c>
      <c r="I37" s="203">
        <v>1</v>
      </c>
    </row>
    <row r="38" spans="1:44" ht="11.25">
      <c r="A38" s="191">
        <v>1</v>
      </c>
      <c r="B38" s="193">
        <v>4</v>
      </c>
      <c r="C38" s="193">
        <v>1</v>
      </c>
      <c r="D38" s="211" t="s">
        <v>164</v>
      </c>
      <c r="E38" s="203">
        <v>1993</v>
      </c>
      <c r="F38" s="193">
        <v>1</v>
      </c>
      <c r="G38" s="213" t="s">
        <v>165</v>
      </c>
      <c r="H38" s="203" t="s">
        <v>166</v>
      </c>
      <c r="I38" s="203">
        <v>1</v>
      </c>
      <c r="J38" s="204">
        <v>5120</v>
      </c>
      <c r="K38" s="205">
        <v>10</v>
      </c>
      <c r="L38" s="206">
        <v>10900</v>
      </c>
      <c r="M38" s="206">
        <v>22937</v>
      </c>
      <c r="N38" s="206">
        <v>35274</v>
      </c>
      <c r="O38" s="206">
        <v>51330</v>
      </c>
      <c r="AO38" s="208">
        <v>51330</v>
      </c>
      <c r="AP38" s="209">
        <v>366</v>
      </c>
      <c r="AQ38" s="193">
        <v>39</v>
      </c>
      <c r="AR38" s="193">
        <v>2</v>
      </c>
    </row>
    <row r="39" spans="2:44" ht="11.25">
      <c r="B39" s="193">
        <v>5</v>
      </c>
      <c r="C39" s="193">
        <v>5</v>
      </c>
      <c r="D39" s="211" t="s">
        <v>178</v>
      </c>
      <c r="E39" s="203">
        <v>1993</v>
      </c>
      <c r="F39" s="193">
        <v>1</v>
      </c>
      <c r="G39" s="213" t="s">
        <v>159</v>
      </c>
      <c r="H39" s="203" t="s">
        <v>166</v>
      </c>
      <c r="I39" s="203">
        <v>1</v>
      </c>
      <c r="J39" s="204">
        <v>4568</v>
      </c>
      <c r="K39" s="205">
        <v>7</v>
      </c>
      <c r="L39" s="206" t="s">
        <v>301</v>
      </c>
      <c r="M39" s="206" t="s">
        <v>301</v>
      </c>
      <c r="N39" s="206" t="s">
        <v>301</v>
      </c>
      <c r="O39" s="206" t="s">
        <v>301</v>
      </c>
      <c r="AO39" s="208" t="s">
        <v>301</v>
      </c>
      <c r="AQ39" s="193">
        <v>39</v>
      </c>
      <c r="AR39" s="193">
        <v>2</v>
      </c>
    </row>
    <row r="40" spans="1:9" ht="11.25">
      <c r="A40" s="191">
        <v>0</v>
      </c>
      <c r="E40" s="203" t="s">
        <v>304</v>
      </c>
      <c r="H40" s="203" t="s">
        <v>134</v>
      </c>
      <c r="I40" s="203">
        <v>1</v>
      </c>
    </row>
    <row r="41" spans="1:44" ht="11.25">
      <c r="A41" s="191" t="s">
        <v>134</v>
      </c>
      <c r="B41" s="193">
        <v>3</v>
      </c>
      <c r="C41" s="193">
        <v>3</v>
      </c>
      <c r="D41" s="211" t="s">
        <v>158</v>
      </c>
      <c r="E41" s="203">
        <v>1999</v>
      </c>
      <c r="F41" s="193">
        <v>1</v>
      </c>
      <c r="G41" s="213" t="s">
        <v>159</v>
      </c>
      <c r="H41" s="203" t="s">
        <v>134</v>
      </c>
      <c r="I41" s="203">
        <v>1</v>
      </c>
      <c r="J41" s="204">
        <v>5194</v>
      </c>
      <c r="K41" s="205">
        <v>7</v>
      </c>
      <c r="L41" s="206">
        <v>11510</v>
      </c>
      <c r="M41" s="206">
        <v>23524</v>
      </c>
      <c r="N41" s="206">
        <v>35522</v>
      </c>
      <c r="O41" s="206">
        <v>50966</v>
      </c>
      <c r="AO41" s="208">
        <v>50966</v>
      </c>
      <c r="AP41" s="209">
        <v>380</v>
      </c>
      <c r="AQ41" s="193">
        <v>39</v>
      </c>
      <c r="AR41" s="193">
        <v>2</v>
      </c>
    </row>
    <row r="42" spans="1:44" ht="11.25">
      <c r="A42" s="191" t="s">
        <v>134</v>
      </c>
      <c r="B42" s="193">
        <v>5</v>
      </c>
      <c r="C42" s="193">
        <v>7</v>
      </c>
      <c r="D42" s="211" t="s">
        <v>180</v>
      </c>
      <c r="E42" s="203">
        <v>1999</v>
      </c>
      <c r="F42" s="193">
        <v>1</v>
      </c>
      <c r="G42" s="213" t="s">
        <v>154</v>
      </c>
      <c r="H42" s="203" t="s">
        <v>134</v>
      </c>
      <c r="I42" s="203">
        <v>1</v>
      </c>
      <c r="J42" s="204">
        <v>5010</v>
      </c>
      <c r="K42" s="205">
        <v>15</v>
      </c>
      <c r="L42" s="206">
        <v>11580</v>
      </c>
      <c r="M42" s="206">
        <v>23857</v>
      </c>
      <c r="N42" s="206">
        <v>40175</v>
      </c>
      <c r="O42" s="206">
        <v>51828</v>
      </c>
      <c r="AO42" s="208">
        <v>51828</v>
      </c>
      <c r="AP42" s="209">
        <v>349</v>
      </c>
      <c r="AQ42" s="193">
        <v>39</v>
      </c>
      <c r="AR42" s="193">
        <v>2</v>
      </c>
    </row>
    <row r="43" spans="1:44" ht="11.25">
      <c r="A43" s="191" t="s">
        <v>134</v>
      </c>
      <c r="B43" s="193">
        <v>4</v>
      </c>
      <c r="C43" s="193">
        <v>8</v>
      </c>
      <c r="D43" s="211" t="s">
        <v>173</v>
      </c>
      <c r="E43" s="203">
        <v>1999</v>
      </c>
      <c r="F43" s="193">
        <v>1</v>
      </c>
      <c r="G43" s="213" t="s">
        <v>150</v>
      </c>
      <c r="H43" s="203" t="s">
        <v>134</v>
      </c>
      <c r="I43" s="203">
        <v>1</v>
      </c>
      <c r="J43" s="204">
        <v>5140</v>
      </c>
      <c r="K43" s="205">
        <v>19</v>
      </c>
      <c r="L43" s="206">
        <v>11555</v>
      </c>
      <c r="M43" s="206">
        <v>23778</v>
      </c>
      <c r="N43" s="206">
        <v>40089</v>
      </c>
      <c r="O43" s="206">
        <v>51937</v>
      </c>
      <c r="AO43" s="208">
        <v>51937</v>
      </c>
      <c r="AP43" s="209">
        <v>346</v>
      </c>
      <c r="AQ43" s="193">
        <v>39</v>
      </c>
      <c r="AR43" s="193">
        <v>2</v>
      </c>
    </row>
    <row r="44" spans="1:44" ht="11.25">
      <c r="A44" s="191" t="s">
        <v>134</v>
      </c>
      <c r="B44" s="193">
        <v>2</v>
      </c>
      <c r="C44" s="193">
        <v>4</v>
      </c>
      <c r="D44" s="211" t="s">
        <v>162</v>
      </c>
      <c r="E44" s="203">
        <v>1999</v>
      </c>
      <c r="F44" s="193">
        <v>1</v>
      </c>
      <c r="G44" s="213" t="s">
        <v>163</v>
      </c>
      <c r="H44" s="203" t="s">
        <v>134</v>
      </c>
      <c r="I44" s="203">
        <v>1</v>
      </c>
      <c r="J44" s="204">
        <v>5280</v>
      </c>
      <c r="K44" s="205">
        <v>2</v>
      </c>
      <c r="L44" s="206">
        <v>11687</v>
      </c>
      <c r="M44" s="206">
        <v>23675</v>
      </c>
      <c r="N44" s="206">
        <v>40083</v>
      </c>
      <c r="O44" s="206">
        <v>52484</v>
      </c>
      <c r="AO44" s="208">
        <v>52484</v>
      </c>
      <c r="AP44" s="209">
        <v>329</v>
      </c>
      <c r="AQ44" s="193">
        <v>39</v>
      </c>
      <c r="AR44" s="193">
        <v>2</v>
      </c>
    </row>
    <row r="45" spans="1:44" ht="11.25">
      <c r="A45" s="191" t="s">
        <v>134</v>
      </c>
      <c r="B45" s="193">
        <v>2</v>
      </c>
      <c r="C45" s="193">
        <v>1</v>
      </c>
      <c r="D45" s="211" t="s">
        <v>149</v>
      </c>
      <c r="E45" s="203">
        <v>2000</v>
      </c>
      <c r="F45" s="193">
        <v>1</v>
      </c>
      <c r="G45" s="213" t="s">
        <v>150</v>
      </c>
      <c r="H45" s="203" t="s">
        <v>134</v>
      </c>
      <c r="I45" s="203">
        <v>1</v>
      </c>
      <c r="J45" s="204">
        <v>5390</v>
      </c>
      <c r="K45" s="205">
        <v>19</v>
      </c>
      <c r="L45" s="206">
        <v>11878</v>
      </c>
      <c r="M45" s="206">
        <v>24351</v>
      </c>
      <c r="N45" s="206">
        <v>40904</v>
      </c>
      <c r="O45" s="206">
        <v>52961</v>
      </c>
      <c r="AO45" s="208">
        <v>52961</v>
      </c>
      <c r="AP45" s="209">
        <v>315</v>
      </c>
      <c r="AQ45" s="193">
        <v>39</v>
      </c>
      <c r="AR45" s="193">
        <v>2</v>
      </c>
    </row>
    <row r="46" spans="1:44" ht="11.25">
      <c r="A46" s="191" t="s">
        <v>134</v>
      </c>
      <c r="B46" s="193">
        <v>2</v>
      </c>
      <c r="C46" s="193">
        <v>7</v>
      </c>
      <c r="D46" s="211" t="s">
        <v>142</v>
      </c>
      <c r="E46" s="203">
        <v>1999</v>
      </c>
      <c r="F46" s="193">
        <v>1</v>
      </c>
      <c r="G46" s="213" t="s">
        <v>139</v>
      </c>
      <c r="H46" s="203" t="s">
        <v>134</v>
      </c>
      <c r="I46" s="203">
        <v>1</v>
      </c>
      <c r="J46" s="204">
        <v>5300</v>
      </c>
      <c r="K46" s="205">
        <v>6</v>
      </c>
      <c r="L46" s="206">
        <v>11710</v>
      </c>
      <c r="M46" s="206">
        <v>24033</v>
      </c>
      <c r="N46" s="206">
        <v>40996</v>
      </c>
      <c r="O46" s="206">
        <v>53341</v>
      </c>
      <c r="AO46" s="208">
        <v>53341</v>
      </c>
      <c r="AP46" s="209">
        <v>304</v>
      </c>
      <c r="AQ46" s="193">
        <v>39</v>
      </c>
      <c r="AR46" s="193">
        <v>2</v>
      </c>
    </row>
    <row r="47" spans="1:44" ht="11.25">
      <c r="A47" s="191" t="s">
        <v>134</v>
      </c>
      <c r="B47" s="193">
        <v>5</v>
      </c>
      <c r="C47" s="193">
        <v>8</v>
      </c>
      <c r="D47" s="211" t="s">
        <v>181</v>
      </c>
      <c r="E47" s="203">
        <v>1999</v>
      </c>
      <c r="F47" s="193">
        <v>1</v>
      </c>
      <c r="G47" s="213" t="s">
        <v>163</v>
      </c>
      <c r="H47" s="203" t="s">
        <v>134</v>
      </c>
      <c r="I47" s="203">
        <v>1</v>
      </c>
      <c r="J47" s="204">
        <v>5040</v>
      </c>
      <c r="K47" s="205">
        <v>2</v>
      </c>
      <c r="L47" s="206">
        <v>12306</v>
      </c>
      <c r="M47" s="206">
        <v>25149</v>
      </c>
      <c r="N47" s="206">
        <v>41953</v>
      </c>
      <c r="O47" s="206">
        <v>54463</v>
      </c>
      <c r="AO47" s="208">
        <v>54463</v>
      </c>
      <c r="AP47" s="209">
        <v>275</v>
      </c>
      <c r="AQ47" s="193">
        <v>39</v>
      </c>
      <c r="AR47" s="193">
        <v>2</v>
      </c>
    </row>
    <row r="48" spans="1:44" ht="11.25">
      <c r="A48" s="191" t="s">
        <v>134</v>
      </c>
      <c r="B48" s="193">
        <v>1</v>
      </c>
      <c r="C48" s="193">
        <v>5</v>
      </c>
      <c r="D48" s="211" t="s">
        <v>133</v>
      </c>
      <c r="E48" s="203">
        <v>2000</v>
      </c>
      <c r="F48" s="193">
        <v>1</v>
      </c>
      <c r="G48" s="213" t="s">
        <v>131</v>
      </c>
      <c r="H48" s="203" t="s">
        <v>134</v>
      </c>
      <c r="I48" s="203">
        <v>1</v>
      </c>
      <c r="J48" s="204">
        <v>5587</v>
      </c>
      <c r="K48" s="205">
        <v>16</v>
      </c>
      <c r="L48" s="206">
        <v>12280</v>
      </c>
      <c r="M48" s="206">
        <v>25323</v>
      </c>
      <c r="N48" s="206">
        <v>42480</v>
      </c>
      <c r="O48" s="206">
        <v>55123</v>
      </c>
      <c r="AO48" s="208">
        <v>55123</v>
      </c>
      <c r="AP48" s="209">
        <v>260</v>
      </c>
      <c r="AQ48" s="193">
        <v>39</v>
      </c>
      <c r="AR48" s="193">
        <v>2</v>
      </c>
    </row>
    <row r="49" spans="1:44" ht="11.25">
      <c r="A49" s="191" t="s">
        <v>134</v>
      </c>
      <c r="B49" s="193">
        <v>3</v>
      </c>
      <c r="C49" s="193">
        <v>8</v>
      </c>
      <c r="D49" s="211" t="s">
        <v>153</v>
      </c>
      <c r="E49" s="203">
        <v>1999</v>
      </c>
      <c r="F49" s="193">
        <v>1</v>
      </c>
      <c r="G49" s="213" t="s">
        <v>154</v>
      </c>
      <c r="H49" s="203" t="s">
        <v>134</v>
      </c>
      <c r="I49" s="203">
        <v>1</v>
      </c>
      <c r="J49" s="204">
        <v>5280</v>
      </c>
      <c r="K49" s="205">
        <v>15</v>
      </c>
      <c r="L49" s="206">
        <v>13172</v>
      </c>
      <c r="M49" s="206">
        <v>31164</v>
      </c>
      <c r="N49" s="206">
        <v>45130</v>
      </c>
      <c r="O49" s="206">
        <v>62484</v>
      </c>
      <c r="AO49" s="208">
        <v>62484</v>
      </c>
      <c r="AP49" s="209">
        <v>197</v>
      </c>
      <c r="AQ49" s="193">
        <v>39</v>
      </c>
      <c r="AR49" s="193">
        <v>2</v>
      </c>
    </row>
    <row r="50" spans="2:44" ht="11.25">
      <c r="B50" s="193">
        <v>2</v>
      </c>
      <c r="C50" s="193">
        <v>6</v>
      </c>
      <c r="D50" s="211" t="s">
        <v>143</v>
      </c>
      <c r="E50" s="203">
        <v>1999</v>
      </c>
      <c r="F50" s="193">
        <v>1</v>
      </c>
      <c r="G50" s="213" t="s">
        <v>144</v>
      </c>
      <c r="H50" s="203" t="s">
        <v>134</v>
      </c>
      <c r="I50" s="203">
        <v>1</v>
      </c>
      <c r="J50" s="204">
        <v>5294</v>
      </c>
      <c r="K50" s="205">
        <v>8</v>
      </c>
      <c r="L50" s="206" t="s">
        <v>301</v>
      </c>
      <c r="M50" s="206">
        <v>0</v>
      </c>
      <c r="N50" s="206">
        <v>0</v>
      </c>
      <c r="O50" s="206">
        <v>0</v>
      </c>
      <c r="AO50" s="208" t="s">
        <v>301</v>
      </c>
      <c r="AQ50" s="193">
        <v>39</v>
      </c>
      <c r="AR50" s="193">
        <v>2</v>
      </c>
    </row>
    <row r="51" spans="2:44" ht="11.25">
      <c r="B51" s="193">
        <v>3</v>
      </c>
      <c r="C51" s="193">
        <v>4</v>
      </c>
      <c r="D51" s="211" t="s">
        <v>298</v>
      </c>
      <c r="E51" s="203">
        <v>2000</v>
      </c>
      <c r="F51" s="193">
        <v>1</v>
      </c>
      <c r="G51" s="213" t="s">
        <v>154</v>
      </c>
      <c r="H51" s="203" t="s">
        <v>134</v>
      </c>
      <c r="I51" s="203">
        <v>1</v>
      </c>
      <c r="J51" s="204">
        <v>5150</v>
      </c>
      <c r="K51" s="205">
        <v>15</v>
      </c>
      <c r="L51" s="206" t="s">
        <v>301</v>
      </c>
      <c r="M51" s="206">
        <v>0</v>
      </c>
      <c r="N51" s="206">
        <v>0</v>
      </c>
      <c r="O51" s="206">
        <v>0</v>
      </c>
      <c r="AO51" s="208" t="s">
        <v>301</v>
      </c>
      <c r="AQ51" s="193">
        <v>39</v>
      </c>
      <c r="AR51" s="193">
        <v>2</v>
      </c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9" right="0.79" top="0.98" bottom="0.98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5">
    <tabColor indexed="34"/>
  </sheetPr>
  <dimension ref="A1:AR26"/>
  <sheetViews>
    <sheetView showRowColHeaders="0" showZeros="0" zoomScale="130" zoomScaleNormal="130" workbookViewId="0" topLeftCell="B1">
      <pane xSplit="15" ySplit="2" topLeftCell="Q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A3" sqref="A3"/>
    </sheetView>
  </sheetViews>
  <sheetFormatPr defaultColWidth="9.140625" defaultRowHeight="12.75"/>
  <cols>
    <col min="1" max="1" width="2.57421875" style="179" hidden="1" customWidth="1"/>
    <col min="2" max="3" width="3.57421875" style="180" customWidth="1"/>
    <col min="4" max="4" width="27.140625" style="181" customWidth="1"/>
    <col min="5" max="5" width="6.00390625" style="182" customWidth="1"/>
    <col min="6" max="6" width="0" style="183" hidden="1" customWidth="1"/>
    <col min="7" max="7" width="34.8515625" style="184" customWidth="1"/>
    <col min="8" max="8" width="9.7109375" style="185" customWidth="1"/>
    <col min="9" max="9" width="14.7109375" style="186" hidden="1" customWidth="1"/>
    <col min="10" max="10" width="7.00390625" style="187" customWidth="1"/>
    <col min="11" max="12" width="0" style="179" hidden="1" customWidth="1"/>
    <col min="13" max="13" width="45.8515625" style="179" customWidth="1"/>
    <col min="14" max="16384" width="9.140625" style="179" customWidth="1"/>
  </cols>
  <sheetData>
    <row r="1" spans="2:13" s="171" customFormat="1" ht="12.75">
      <c r="B1" s="230" t="s">
        <v>50</v>
      </c>
      <c r="C1" s="230" t="s">
        <v>49</v>
      </c>
      <c r="D1" s="228" t="s">
        <v>28</v>
      </c>
      <c r="E1" s="229"/>
      <c r="F1" s="229"/>
      <c r="G1" s="229"/>
      <c r="H1" s="229"/>
      <c r="I1" s="229"/>
      <c r="J1" s="229"/>
      <c r="M1" s="189"/>
    </row>
    <row r="2" spans="2:13" s="172" customFormat="1" ht="11.25">
      <c r="B2" s="231"/>
      <c r="C2" s="231"/>
      <c r="D2" s="173" t="s">
        <v>51</v>
      </c>
      <c r="E2" s="174">
        <f>MENU!B7</f>
        <v>0</v>
      </c>
      <c r="F2" s="175"/>
      <c r="G2" s="176"/>
      <c r="H2" s="177"/>
      <c r="I2" s="177"/>
      <c r="J2" s="178" t="str">
        <f>MENU!E7</f>
        <v>200 férfi hát</v>
      </c>
      <c r="M2" s="190"/>
    </row>
    <row r="3" spans="1:44" ht="11.25">
      <c r="A3" s="179">
        <v>5</v>
      </c>
      <c r="B3" s="180">
        <v>1</v>
      </c>
      <c r="C3" s="180">
        <v>1</v>
      </c>
      <c r="I3" s="186">
        <v>5</v>
      </c>
      <c r="AR3" s="179">
        <v>2</v>
      </c>
    </row>
    <row r="4" spans="1:44" ht="11.25">
      <c r="A4" s="179">
        <v>5</v>
      </c>
      <c r="B4" s="180">
        <v>1</v>
      </c>
      <c r="C4" s="180">
        <v>2</v>
      </c>
      <c r="D4" s="181" t="s">
        <v>264</v>
      </c>
      <c r="E4" s="182">
        <v>1998</v>
      </c>
      <c r="F4" s="183">
        <v>1</v>
      </c>
      <c r="G4" s="184" t="s">
        <v>243</v>
      </c>
      <c r="H4" s="185" t="s">
        <v>137</v>
      </c>
      <c r="I4" s="186">
        <v>5</v>
      </c>
      <c r="J4" s="187">
        <v>3100</v>
      </c>
      <c r="K4" s="179">
        <v>17</v>
      </c>
      <c r="AR4" s="179">
        <v>2</v>
      </c>
    </row>
    <row r="5" spans="1:44" ht="11.25">
      <c r="A5" s="179">
        <v>5</v>
      </c>
      <c r="B5" s="180">
        <v>1</v>
      </c>
      <c r="C5" s="180">
        <v>3</v>
      </c>
      <c r="D5" s="181" t="s">
        <v>265</v>
      </c>
      <c r="E5" s="182">
        <v>1999</v>
      </c>
      <c r="F5" s="183">
        <v>1</v>
      </c>
      <c r="G5" s="184" t="s">
        <v>163</v>
      </c>
      <c r="H5" s="185" t="s">
        <v>134</v>
      </c>
      <c r="I5" s="186">
        <v>5</v>
      </c>
      <c r="J5" s="187">
        <v>3050</v>
      </c>
      <c r="K5" s="179">
        <v>2</v>
      </c>
      <c r="AR5" s="179">
        <v>2</v>
      </c>
    </row>
    <row r="6" spans="1:44" ht="11.25">
      <c r="A6" s="179">
        <v>5</v>
      </c>
      <c r="B6" s="180">
        <v>1</v>
      </c>
      <c r="C6" s="180">
        <v>4</v>
      </c>
      <c r="D6" s="181" t="s">
        <v>266</v>
      </c>
      <c r="E6" s="182">
        <v>1997</v>
      </c>
      <c r="F6" s="183">
        <v>1</v>
      </c>
      <c r="G6" s="184" t="s">
        <v>243</v>
      </c>
      <c r="H6" s="185" t="s">
        <v>137</v>
      </c>
      <c r="I6" s="186">
        <v>5</v>
      </c>
      <c r="J6" s="187">
        <v>3000</v>
      </c>
      <c r="K6" s="179">
        <v>17</v>
      </c>
      <c r="AR6" s="179">
        <v>2</v>
      </c>
    </row>
    <row r="7" spans="1:44" ht="11.25">
      <c r="A7" s="179">
        <v>5</v>
      </c>
      <c r="B7" s="180">
        <v>1</v>
      </c>
      <c r="C7" s="180">
        <v>5</v>
      </c>
      <c r="D7" s="181" t="s">
        <v>267</v>
      </c>
      <c r="E7" s="182">
        <v>1999</v>
      </c>
      <c r="F7" s="183">
        <v>1</v>
      </c>
      <c r="G7" s="184" t="s">
        <v>152</v>
      </c>
      <c r="H7" s="185" t="s">
        <v>134</v>
      </c>
      <c r="I7" s="186">
        <v>5</v>
      </c>
      <c r="J7" s="187">
        <v>3050</v>
      </c>
      <c r="K7" s="179">
        <v>14</v>
      </c>
      <c r="AR7" s="179">
        <v>2</v>
      </c>
    </row>
    <row r="8" spans="1:44" ht="11.25">
      <c r="A8" s="179">
        <v>5</v>
      </c>
      <c r="B8" s="180">
        <v>1</v>
      </c>
      <c r="C8" s="180">
        <v>6</v>
      </c>
      <c r="D8" s="181" t="s">
        <v>268</v>
      </c>
      <c r="E8" s="182">
        <v>1999</v>
      </c>
      <c r="F8" s="183">
        <v>1</v>
      </c>
      <c r="G8" s="184" t="s">
        <v>163</v>
      </c>
      <c r="H8" s="185" t="s">
        <v>134</v>
      </c>
      <c r="I8" s="186">
        <v>5</v>
      </c>
      <c r="J8" s="187">
        <v>3050</v>
      </c>
      <c r="K8" s="179">
        <v>2</v>
      </c>
      <c r="AR8" s="179">
        <v>2</v>
      </c>
    </row>
    <row r="9" spans="1:44" ht="11.25">
      <c r="A9" s="179">
        <v>5</v>
      </c>
      <c r="B9" s="180">
        <v>1</v>
      </c>
      <c r="C9" s="180">
        <v>7</v>
      </c>
      <c r="D9" s="181" t="s">
        <v>269</v>
      </c>
      <c r="E9" s="182">
        <v>1998</v>
      </c>
      <c r="F9" s="183">
        <v>1</v>
      </c>
      <c r="G9" s="184" t="s">
        <v>131</v>
      </c>
      <c r="H9" s="185" t="s">
        <v>137</v>
      </c>
      <c r="I9" s="186">
        <v>5</v>
      </c>
      <c r="J9" s="187">
        <v>3136</v>
      </c>
      <c r="K9" s="179">
        <v>16</v>
      </c>
      <c r="AR9" s="179">
        <v>2</v>
      </c>
    </row>
    <row r="10" spans="1:44" ht="11.25">
      <c r="A10" s="179">
        <v>5</v>
      </c>
      <c r="B10" s="180">
        <v>1</v>
      </c>
      <c r="C10" s="180">
        <v>8</v>
      </c>
      <c r="I10" s="186">
        <v>5</v>
      </c>
      <c r="AR10" s="179">
        <v>2</v>
      </c>
    </row>
    <row r="11" spans="1:44" ht="11.25">
      <c r="A11" s="179">
        <v>5</v>
      </c>
      <c r="B11" s="180">
        <v>2</v>
      </c>
      <c r="C11" s="180">
        <v>1</v>
      </c>
      <c r="D11" s="181" t="s">
        <v>162</v>
      </c>
      <c r="E11" s="182">
        <v>1999</v>
      </c>
      <c r="F11" s="183">
        <v>1</v>
      </c>
      <c r="G11" s="184" t="s">
        <v>163</v>
      </c>
      <c r="H11" s="185" t="s">
        <v>134</v>
      </c>
      <c r="I11" s="186">
        <v>5</v>
      </c>
      <c r="J11" s="187">
        <v>2540</v>
      </c>
      <c r="K11" s="179">
        <v>2</v>
      </c>
      <c r="AR11" s="179">
        <v>2</v>
      </c>
    </row>
    <row r="12" spans="1:44" ht="11.25">
      <c r="A12" s="179">
        <v>5</v>
      </c>
      <c r="B12" s="180">
        <v>2</v>
      </c>
      <c r="C12" s="180">
        <v>2</v>
      </c>
      <c r="D12" s="181" t="s">
        <v>270</v>
      </c>
      <c r="E12" s="182">
        <v>1995</v>
      </c>
      <c r="F12" s="183">
        <v>1</v>
      </c>
      <c r="G12" s="184" t="s">
        <v>152</v>
      </c>
      <c r="H12" s="185" t="s">
        <v>132</v>
      </c>
      <c r="I12" s="186">
        <v>5</v>
      </c>
      <c r="J12" s="187">
        <v>2510</v>
      </c>
      <c r="K12" s="179">
        <v>14</v>
      </c>
      <c r="AR12" s="179">
        <v>2</v>
      </c>
    </row>
    <row r="13" spans="1:44" ht="11.25">
      <c r="A13" s="179">
        <v>5</v>
      </c>
      <c r="B13" s="180">
        <v>2</v>
      </c>
      <c r="C13" s="180">
        <v>3</v>
      </c>
      <c r="D13" s="181" t="s">
        <v>271</v>
      </c>
      <c r="E13" s="182">
        <v>1998</v>
      </c>
      <c r="F13" s="183">
        <v>1</v>
      </c>
      <c r="G13" s="184" t="s">
        <v>163</v>
      </c>
      <c r="H13" s="185" t="s">
        <v>137</v>
      </c>
      <c r="I13" s="186">
        <v>5</v>
      </c>
      <c r="J13" s="187">
        <v>2480</v>
      </c>
      <c r="K13" s="179">
        <v>2</v>
      </c>
      <c r="AR13" s="179">
        <v>2</v>
      </c>
    </row>
    <row r="14" spans="1:44" ht="11.25">
      <c r="A14" s="179">
        <v>5</v>
      </c>
      <c r="B14" s="180">
        <v>2</v>
      </c>
      <c r="C14" s="180">
        <v>4</v>
      </c>
      <c r="D14" s="181" t="s">
        <v>272</v>
      </c>
      <c r="E14" s="182">
        <v>1996</v>
      </c>
      <c r="F14" s="183">
        <v>1</v>
      </c>
      <c r="G14" s="184" t="s">
        <v>230</v>
      </c>
      <c r="H14" s="185" t="s">
        <v>132</v>
      </c>
      <c r="I14" s="186">
        <v>5</v>
      </c>
      <c r="J14" s="187">
        <v>2410</v>
      </c>
      <c r="K14" s="179">
        <v>12</v>
      </c>
      <c r="AR14" s="179">
        <v>2</v>
      </c>
    </row>
    <row r="15" spans="1:44" ht="11.25">
      <c r="A15" s="179">
        <v>5</v>
      </c>
      <c r="B15" s="180">
        <v>2</v>
      </c>
      <c r="C15" s="180">
        <v>5</v>
      </c>
      <c r="D15" s="181" t="s">
        <v>170</v>
      </c>
      <c r="E15" s="182">
        <v>1997</v>
      </c>
      <c r="F15" s="183">
        <v>1</v>
      </c>
      <c r="G15" s="184" t="s">
        <v>139</v>
      </c>
      <c r="H15" s="185" t="s">
        <v>137</v>
      </c>
      <c r="I15" s="186">
        <v>5</v>
      </c>
      <c r="J15" s="187">
        <v>2447</v>
      </c>
      <c r="K15" s="179">
        <v>6</v>
      </c>
      <c r="AR15" s="179">
        <v>2</v>
      </c>
    </row>
    <row r="16" spans="1:44" ht="11.25">
      <c r="A16" s="179">
        <v>5</v>
      </c>
      <c r="B16" s="180">
        <v>2</v>
      </c>
      <c r="C16" s="180">
        <v>6</v>
      </c>
      <c r="D16" s="181" t="s">
        <v>248</v>
      </c>
      <c r="E16" s="182">
        <v>1997</v>
      </c>
      <c r="F16" s="183">
        <v>1</v>
      </c>
      <c r="G16" s="184" t="s">
        <v>154</v>
      </c>
      <c r="H16" s="185" t="s">
        <v>137</v>
      </c>
      <c r="I16" s="186">
        <v>5</v>
      </c>
      <c r="J16" s="187">
        <v>2500</v>
      </c>
      <c r="K16" s="179">
        <v>15</v>
      </c>
      <c r="AR16" s="179">
        <v>2</v>
      </c>
    </row>
    <row r="17" spans="1:44" ht="11.25">
      <c r="A17" s="179">
        <v>5</v>
      </c>
      <c r="B17" s="180">
        <v>2</v>
      </c>
      <c r="C17" s="180">
        <v>7</v>
      </c>
      <c r="D17" s="181" t="s">
        <v>184</v>
      </c>
      <c r="E17" s="182">
        <v>1995</v>
      </c>
      <c r="F17" s="183">
        <v>1</v>
      </c>
      <c r="G17" s="184" t="s">
        <v>159</v>
      </c>
      <c r="H17" s="185" t="s">
        <v>132</v>
      </c>
      <c r="I17" s="186">
        <v>5</v>
      </c>
      <c r="J17" s="187">
        <v>2520</v>
      </c>
      <c r="K17" s="179">
        <v>7</v>
      </c>
      <c r="AR17" s="179">
        <v>2</v>
      </c>
    </row>
    <row r="18" spans="1:44" ht="11.25">
      <c r="A18" s="179">
        <v>5</v>
      </c>
      <c r="B18" s="180">
        <v>2</v>
      </c>
      <c r="C18" s="180">
        <v>8</v>
      </c>
      <c r="D18" s="181" t="s">
        <v>155</v>
      </c>
      <c r="E18" s="182">
        <v>1998</v>
      </c>
      <c r="F18" s="183">
        <v>1</v>
      </c>
      <c r="G18" s="184" t="s">
        <v>144</v>
      </c>
      <c r="H18" s="185" t="s">
        <v>137</v>
      </c>
      <c r="I18" s="186">
        <v>5</v>
      </c>
      <c r="J18" s="187">
        <v>2594</v>
      </c>
      <c r="K18" s="179">
        <v>8</v>
      </c>
      <c r="AR18" s="179">
        <v>2</v>
      </c>
    </row>
    <row r="19" spans="1:44" ht="11.25">
      <c r="A19" s="179">
        <v>5</v>
      </c>
      <c r="B19" s="180">
        <v>3</v>
      </c>
      <c r="C19" s="180">
        <v>1</v>
      </c>
      <c r="D19" s="181" t="s">
        <v>168</v>
      </c>
      <c r="E19" s="182">
        <v>1997</v>
      </c>
      <c r="F19" s="183">
        <v>1</v>
      </c>
      <c r="G19" s="184" t="s">
        <v>159</v>
      </c>
      <c r="H19" s="185" t="s">
        <v>137</v>
      </c>
      <c r="I19" s="186">
        <v>5</v>
      </c>
      <c r="J19" s="187">
        <v>2390</v>
      </c>
      <c r="K19" s="179">
        <v>7</v>
      </c>
      <c r="AR19" s="179">
        <v>2</v>
      </c>
    </row>
    <row r="20" spans="1:44" ht="11.25">
      <c r="A20" s="179">
        <v>5</v>
      </c>
      <c r="B20" s="180">
        <v>3</v>
      </c>
      <c r="C20" s="180">
        <v>2</v>
      </c>
      <c r="D20" s="181" t="s">
        <v>178</v>
      </c>
      <c r="E20" s="182">
        <v>1993</v>
      </c>
      <c r="F20" s="183">
        <v>1</v>
      </c>
      <c r="G20" s="184" t="s">
        <v>159</v>
      </c>
      <c r="H20" s="185" t="s">
        <v>166</v>
      </c>
      <c r="I20" s="186">
        <v>5</v>
      </c>
      <c r="J20" s="187">
        <v>2385</v>
      </c>
      <c r="K20" s="179">
        <v>7</v>
      </c>
      <c r="AR20" s="179">
        <v>2</v>
      </c>
    </row>
    <row r="21" spans="1:44" ht="11.25">
      <c r="A21" s="179">
        <v>5</v>
      </c>
      <c r="B21" s="180">
        <v>3</v>
      </c>
      <c r="C21" s="180">
        <v>3</v>
      </c>
      <c r="D21" s="181" t="s">
        <v>188</v>
      </c>
      <c r="E21" s="182">
        <v>1995</v>
      </c>
      <c r="F21" s="183">
        <v>1</v>
      </c>
      <c r="G21" s="184" t="s">
        <v>159</v>
      </c>
      <c r="H21" s="185" t="s">
        <v>132</v>
      </c>
      <c r="I21" s="186">
        <v>5</v>
      </c>
      <c r="J21" s="187">
        <v>2348</v>
      </c>
      <c r="K21" s="179">
        <v>7</v>
      </c>
      <c r="AR21" s="179">
        <v>2</v>
      </c>
    </row>
    <row r="22" spans="1:44" ht="11.25">
      <c r="A22" s="179">
        <v>5</v>
      </c>
      <c r="B22" s="180">
        <v>3</v>
      </c>
      <c r="C22" s="180">
        <v>4</v>
      </c>
      <c r="D22" s="181" t="s">
        <v>186</v>
      </c>
      <c r="E22" s="182">
        <v>1995</v>
      </c>
      <c r="F22" s="183">
        <v>1</v>
      </c>
      <c r="G22" s="184" t="s">
        <v>159</v>
      </c>
      <c r="H22" s="185" t="s">
        <v>132</v>
      </c>
      <c r="I22" s="186">
        <v>5</v>
      </c>
      <c r="J22" s="187">
        <v>2252</v>
      </c>
      <c r="K22" s="179">
        <v>7</v>
      </c>
      <c r="AR22" s="179">
        <v>2</v>
      </c>
    </row>
    <row r="23" spans="1:44" ht="11.25">
      <c r="A23" s="179">
        <v>5</v>
      </c>
      <c r="B23" s="180">
        <v>3</v>
      </c>
      <c r="C23" s="180">
        <v>5</v>
      </c>
      <c r="D23" s="181" t="s">
        <v>185</v>
      </c>
      <c r="E23" s="182">
        <v>1997</v>
      </c>
      <c r="F23" s="183">
        <v>1</v>
      </c>
      <c r="G23" s="184" t="s">
        <v>139</v>
      </c>
      <c r="H23" s="185" t="s">
        <v>137</v>
      </c>
      <c r="I23" s="186">
        <v>5</v>
      </c>
      <c r="J23" s="187">
        <v>2269</v>
      </c>
      <c r="K23" s="179">
        <v>6</v>
      </c>
      <c r="AR23" s="179">
        <v>2</v>
      </c>
    </row>
    <row r="24" spans="1:44" ht="11.25">
      <c r="A24" s="179">
        <v>5</v>
      </c>
      <c r="B24" s="180">
        <v>3</v>
      </c>
      <c r="C24" s="180">
        <v>6</v>
      </c>
      <c r="D24" s="181" t="s">
        <v>174</v>
      </c>
      <c r="E24" s="182">
        <v>1996</v>
      </c>
      <c r="F24" s="183">
        <v>1</v>
      </c>
      <c r="G24" s="184" t="s">
        <v>159</v>
      </c>
      <c r="H24" s="185" t="s">
        <v>132</v>
      </c>
      <c r="I24" s="186">
        <v>5</v>
      </c>
      <c r="J24" s="187">
        <v>2378</v>
      </c>
      <c r="K24" s="179">
        <v>7</v>
      </c>
      <c r="AR24" s="179">
        <v>2</v>
      </c>
    </row>
    <row r="25" spans="1:44" ht="11.25">
      <c r="A25" s="179">
        <v>5</v>
      </c>
      <c r="B25" s="180">
        <v>3</v>
      </c>
      <c r="C25" s="180">
        <v>7</v>
      </c>
      <c r="D25" s="181" t="s">
        <v>179</v>
      </c>
      <c r="E25" s="182">
        <v>1998</v>
      </c>
      <c r="F25" s="183">
        <v>1</v>
      </c>
      <c r="G25" s="184" t="s">
        <v>144</v>
      </c>
      <c r="H25" s="185" t="s">
        <v>137</v>
      </c>
      <c r="I25" s="186">
        <v>5</v>
      </c>
      <c r="J25" s="187">
        <v>2387</v>
      </c>
      <c r="K25" s="179">
        <v>8</v>
      </c>
      <c r="AR25" s="179">
        <v>2</v>
      </c>
    </row>
    <row r="26" spans="1:44" ht="11.25">
      <c r="A26" s="179">
        <v>5</v>
      </c>
      <c r="B26" s="180">
        <v>3</v>
      </c>
      <c r="C26" s="180">
        <v>8</v>
      </c>
      <c r="D26" s="181" t="s">
        <v>273</v>
      </c>
      <c r="E26" s="182">
        <v>1997</v>
      </c>
      <c r="F26" s="183">
        <v>1</v>
      </c>
      <c r="G26" s="184" t="s">
        <v>152</v>
      </c>
      <c r="H26" s="185" t="s">
        <v>137</v>
      </c>
      <c r="I26" s="186">
        <v>5</v>
      </c>
      <c r="J26" s="187">
        <v>2410</v>
      </c>
      <c r="K26" s="179">
        <v>14</v>
      </c>
      <c r="AR26" s="179">
        <v>2</v>
      </c>
    </row>
  </sheetData>
  <mergeCells count="3">
    <mergeCell ref="D1:J1"/>
    <mergeCell ref="B1:B2"/>
    <mergeCell ref="C1:C2"/>
  </mergeCells>
  <hyperlinks>
    <hyperlink ref="D1" location="MENU!A1" display="MENU!A1"/>
  </hyperlinks>
  <printOptions/>
  <pageMargins left="0.79" right="0.79" top="0.98" bottom="0.98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 codeName="Munka13">
    <tabColor indexed="42"/>
  </sheetPr>
  <dimension ref="A1:AS53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A3" sqref="A3"/>
    </sheetView>
  </sheetViews>
  <sheetFormatPr defaultColWidth="9.140625" defaultRowHeight="12.75"/>
  <cols>
    <col min="1" max="1" width="3.28125" style="191" customWidth="1"/>
    <col min="2" max="3" width="0" style="193" hidden="1" customWidth="1"/>
    <col min="4" max="4" width="29.00390625" style="211" customWidth="1"/>
    <col min="5" max="5" width="5.7109375" style="203" customWidth="1"/>
    <col min="6" max="6" width="0" style="193" hidden="1" customWidth="1"/>
    <col min="7" max="7" width="31.00390625" style="213" customWidth="1"/>
    <col min="8" max="8" width="6.28125" style="203" customWidth="1"/>
    <col min="9" max="9" width="1.8515625" style="203" hidden="1" customWidth="1"/>
    <col min="10" max="10" width="6.140625" style="204" hidden="1" customWidth="1"/>
    <col min="11" max="11" width="6.7109375" style="205" hidden="1" customWidth="1"/>
    <col min="12" max="15" width="7.140625" style="206" customWidth="1"/>
    <col min="16" max="16" width="7.140625" style="207" customWidth="1"/>
    <col min="17" max="17" width="7.140625" style="206" customWidth="1"/>
    <col min="18" max="40" width="0" style="206" hidden="1" customWidth="1"/>
    <col min="41" max="41" width="9.140625" style="208" customWidth="1"/>
    <col min="42" max="42" width="6.7109375" style="209" customWidth="1"/>
    <col min="43" max="44" width="0" style="193" hidden="1" customWidth="1"/>
    <col min="45" max="45" width="64.00390625" style="193" customWidth="1"/>
    <col min="46" max="16384" width="9.140625" style="193" customWidth="1"/>
  </cols>
  <sheetData>
    <row r="1" spans="2:45" ht="12.75">
      <c r="B1" s="192"/>
      <c r="C1" s="192"/>
      <c r="D1" s="232" t="s">
        <v>28</v>
      </c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S1" s="216"/>
    </row>
    <row r="2" spans="2:45" ht="11.25">
      <c r="B2" s="194"/>
      <c r="C2" s="194"/>
      <c r="D2" s="210" t="s">
        <v>30</v>
      </c>
      <c r="E2" s="195"/>
      <c r="F2" s="195"/>
      <c r="G2" s="212">
        <f>MENU2!B4</f>
        <v>0</v>
      </c>
      <c r="H2" s="195"/>
      <c r="I2" s="195"/>
      <c r="J2" s="196"/>
      <c r="K2" s="197"/>
      <c r="L2" s="198"/>
      <c r="M2" s="198"/>
      <c r="N2" s="198"/>
      <c r="O2" s="198"/>
      <c r="P2" s="199" t="str">
        <f>MENU2!E4</f>
        <v>400 női gyors</v>
      </c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1"/>
      <c r="AP2" s="202" t="s">
        <v>76</v>
      </c>
      <c r="AS2" s="215"/>
    </row>
    <row r="3" spans="1:9" ht="11.25">
      <c r="A3" s="191">
        <v>0</v>
      </c>
      <c r="E3" s="203" t="s">
        <v>305</v>
      </c>
      <c r="H3" s="203" t="s">
        <v>137</v>
      </c>
      <c r="I3" s="203">
        <v>2</v>
      </c>
    </row>
    <row r="4" spans="1:44" ht="11.25">
      <c r="A4" s="191">
        <v>1</v>
      </c>
      <c r="B4" s="193">
        <v>6</v>
      </c>
      <c r="C4" s="193">
        <v>6</v>
      </c>
      <c r="D4" s="211" t="s">
        <v>239</v>
      </c>
      <c r="E4" s="203">
        <v>1997</v>
      </c>
      <c r="F4" s="193">
        <v>2</v>
      </c>
      <c r="G4" s="213" t="s">
        <v>159</v>
      </c>
      <c r="H4" s="203" t="s">
        <v>137</v>
      </c>
      <c r="I4" s="203">
        <v>2</v>
      </c>
      <c r="J4" s="204">
        <v>4466</v>
      </c>
      <c r="K4" s="205">
        <v>7</v>
      </c>
      <c r="L4" s="206">
        <v>10650</v>
      </c>
      <c r="M4" s="206">
        <v>21860</v>
      </c>
      <c r="N4" s="206">
        <v>33147</v>
      </c>
      <c r="O4" s="206">
        <v>44112</v>
      </c>
      <c r="AO4" s="208">
        <v>44112</v>
      </c>
      <c r="AP4" s="209">
        <v>667</v>
      </c>
      <c r="AQ4" s="193">
        <v>40</v>
      </c>
      <c r="AR4" s="193">
        <v>2</v>
      </c>
    </row>
    <row r="5" spans="1:44" ht="11.25">
      <c r="A5" s="191">
        <v>2</v>
      </c>
      <c r="B5" s="193">
        <v>6</v>
      </c>
      <c r="C5" s="193">
        <v>4</v>
      </c>
      <c r="D5" s="211" t="s">
        <v>237</v>
      </c>
      <c r="E5" s="203">
        <v>1997</v>
      </c>
      <c r="F5" s="193">
        <v>2</v>
      </c>
      <c r="G5" s="213" t="s">
        <v>131</v>
      </c>
      <c r="H5" s="203" t="s">
        <v>137</v>
      </c>
      <c r="I5" s="203">
        <v>2</v>
      </c>
      <c r="J5" s="204">
        <v>4396</v>
      </c>
      <c r="K5" s="205">
        <v>16</v>
      </c>
      <c r="L5" s="206">
        <v>10670</v>
      </c>
      <c r="M5" s="206">
        <v>21885</v>
      </c>
      <c r="N5" s="206">
        <v>33148</v>
      </c>
      <c r="O5" s="206">
        <v>44167</v>
      </c>
      <c r="AO5" s="208">
        <v>44167</v>
      </c>
      <c r="AP5" s="209">
        <v>663</v>
      </c>
      <c r="AQ5" s="193">
        <v>40</v>
      </c>
      <c r="AR5" s="193">
        <v>2</v>
      </c>
    </row>
    <row r="6" spans="1:44" ht="11.25">
      <c r="A6" s="191">
        <v>3</v>
      </c>
      <c r="B6" s="193">
        <v>6</v>
      </c>
      <c r="C6" s="193">
        <v>3</v>
      </c>
      <c r="D6" s="211" t="s">
        <v>236</v>
      </c>
      <c r="E6" s="203">
        <v>1997</v>
      </c>
      <c r="F6" s="193">
        <v>2</v>
      </c>
      <c r="G6" s="213" t="s">
        <v>183</v>
      </c>
      <c r="H6" s="203" t="s">
        <v>137</v>
      </c>
      <c r="I6" s="203">
        <v>2</v>
      </c>
      <c r="J6" s="204">
        <v>4450</v>
      </c>
      <c r="K6" s="205">
        <v>4</v>
      </c>
      <c r="L6" s="206">
        <v>10829</v>
      </c>
      <c r="M6" s="206">
        <v>22206</v>
      </c>
      <c r="N6" s="206">
        <v>33712</v>
      </c>
      <c r="O6" s="206">
        <v>45168</v>
      </c>
      <c r="AO6" s="208">
        <v>45168</v>
      </c>
      <c r="AP6" s="209">
        <v>597</v>
      </c>
      <c r="AQ6" s="193">
        <v>40</v>
      </c>
      <c r="AR6" s="193">
        <v>2</v>
      </c>
    </row>
    <row r="7" spans="1:44" ht="11.25">
      <c r="A7" s="191">
        <v>4</v>
      </c>
      <c r="B7" s="193">
        <v>6</v>
      </c>
      <c r="C7" s="193">
        <v>5</v>
      </c>
      <c r="D7" s="211" t="s">
        <v>238</v>
      </c>
      <c r="E7" s="203">
        <v>1997</v>
      </c>
      <c r="F7" s="193">
        <v>2</v>
      </c>
      <c r="G7" s="213" t="s">
        <v>131</v>
      </c>
      <c r="H7" s="203" t="s">
        <v>137</v>
      </c>
      <c r="I7" s="203">
        <v>2</v>
      </c>
      <c r="J7" s="204">
        <v>4442</v>
      </c>
      <c r="K7" s="205">
        <v>16</v>
      </c>
      <c r="L7" s="206">
        <v>10820</v>
      </c>
      <c r="M7" s="206">
        <v>22235</v>
      </c>
      <c r="N7" s="206">
        <v>33761</v>
      </c>
      <c r="O7" s="206">
        <v>45311</v>
      </c>
      <c r="AO7" s="208">
        <v>45311</v>
      </c>
      <c r="AP7" s="209">
        <v>588</v>
      </c>
      <c r="AQ7" s="193">
        <v>40</v>
      </c>
      <c r="AR7" s="193">
        <v>2</v>
      </c>
    </row>
    <row r="8" spans="1:44" ht="11.25">
      <c r="A8" s="191">
        <v>5</v>
      </c>
      <c r="B8" s="193">
        <v>5</v>
      </c>
      <c r="C8" s="193">
        <v>4</v>
      </c>
      <c r="D8" s="211" t="s">
        <v>228</v>
      </c>
      <c r="E8" s="203">
        <v>1997</v>
      </c>
      <c r="F8" s="193">
        <v>2</v>
      </c>
      <c r="G8" s="213" t="s">
        <v>163</v>
      </c>
      <c r="H8" s="203" t="s">
        <v>137</v>
      </c>
      <c r="I8" s="203">
        <v>2</v>
      </c>
      <c r="J8" s="204">
        <v>4540</v>
      </c>
      <c r="K8" s="205">
        <v>2</v>
      </c>
      <c r="L8" s="206">
        <v>10950</v>
      </c>
      <c r="M8" s="206">
        <v>22485</v>
      </c>
      <c r="N8" s="206">
        <v>34107</v>
      </c>
      <c r="O8" s="206">
        <v>45479</v>
      </c>
      <c r="AO8" s="208">
        <v>45479</v>
      </c>
      <c r="AP8" s="209">
        <v>578</v>
      </c>
      <c r="AQ8" s="193">
        <v>40</v>
      </c>
      <c r="AR8" s="193">
        <v>2</v>
      </c>
    </row>
    <row r="9" spans="1:44" ht="11.25">
      <c r="A9" s="191">
        <v>6</v>
      </c>
      <c r="B9" s="193">
        <v>6</v>
      </c>
      <c r="C9" s="193">
        <v>7</v>
      </c>
      <c r="D9" s="211" t="s">
        <v>240</v>
      </c>
      <c r="E9" s="203">
        <v>1997</v>
      </c>
      <c r="F9" s="193">
        <v>2</v>
      </c>
      <c r="G9" s="213" t="s">
        <v>163</v>
      </c>
      <c r="H9" s="203" t="s">
        <v>137</v>
      </c>
      <c r="I9" s="203">
        <v>2</v>
      </c>
      <c r="J9" s="204">
        <v>4510</v>
      </c>
      <c r="K9" s="205">
        <v>2</v>
      </c>
      <c r="L9" s="206">
        <v>10854</v>
      </c>
      <c r="M9" s="206">
        <v>22382</v>
      </c>
      <c r="N9" s="206">
        <v>34026</v>
      </c>
      <c r="O9" s="206">
        <v>45545</v>
      </c>
      <c r="AO9" s="208">
        <v>45545</v>
      </c>
      <c r="AP9" s="209">
        <v>574</v>
      </c>
      <c r="AQ9" s="193">
        <v>40</v>
      </c>
      <c r="AR9" s="193">
        <v>2</v>
      </c>
    </row>
    <row r="10" spans="1:44" ht="11.25">
      <c r="A10" s="191">
        <v>7</v>
      </c>
      <c r="B10" s="193">
        <v>5</v>
      </c>
      <c r="C10" s="193">
        <v>3</v>
      </c>
      <c r="D10" s="211" t="s">
        <v>227</v>
      </c>
      <c r="E10" s="203">
        <v>1997</v>
      </c>
      <c r="F10" s="193">
        <v>2</v>
      </c>
      <c r="G10" s="213" t="s">
        <v>163</v>
      </c>
      <c r="H10" s="203" t="s">
        <v>137</v>
      </c>
      <c r="I10" s="203">
        <v>2</v>
      </c>
      <c r="J10" s="204">
        <v>4570</v>
      </c>
      <c r="K10" s="205">
        <v>2</v>
      </c>
      <c r="L10" s="206">
        <v>11116</v>
      </c>
      <c r="M10" s="206">
        <v>22684</v>
      </c>
      <c r="N10" s="206">
        <v>34373</v>
      </c>
      <c r="O10" s="206">
        <v>45866</v>
      </c>
      <c r="AO10" s="208">
        <v>45866</v>
      </c>
      <c r="AP10" s="209">
        <v>556</v>
      </c>
      <c r="AQ10" s="193">
        <v>40</v>
      </c>
      <c r="AR10" s="193">
        <v>2</v>
      </c>
    </row>
    <row r="11" spans="1:44" ht="11.25">
      <c r="A11" s="191">
        <v>8</v>
      </c>
      <c r="B11" s="193">
        <v>6</v>
      </c>
      <c r="C11" s="193">
        <v>1</v>
      </c>
      <c r="D11" s="211" t="s">
        <v>234</v>
      </c>
      <c r="E11" s="203">
        <v>1997</v>
      </c>
      <c r="F11" s="193">
        <v>2</v>
      </c>
      <c r="G11" s="213" t="s">
        <v>131</v>
      </c>
      <c r="H11" s="203" t="s">
        <v>137</v>
      </c>
      <c r="I11" s="203">
        <v>2</v>
      </c>
      <c r="J11" s="204">
        <v>4524</v>
      </c>
      <c r="K11" s="205">
        <v>16</v>
      </c>
      <c r="L11" s="206">
        <v>10979</v>
      </c>
      <c r="M11" s="206">
        <v>22511</v>
      </c>
      <c r="N11" s="206">
        <v>34247</v>
      </c>
      <c r="O11" s="206">
        <v>45965</v>
      </c>
      <c r="AO11" s="208">
        <v>45965</v>
      </c>
      <c r="AP11" s="209">
        <v>550</v>
      </c>
      <c r="AQ11" s="193">
        <v>40</v>
      </c>
      <c r="AR11" s="193">
        <v>2</v>
      </c>
    </row>
    <row r="12" spans="1:44" ht="11.25">
      <c r="A12" s="191">
        <v>9</v>
      </c>
      <c r="B12" s="193">
        <v>6</v>
      </c>
      <c r="C12" s="193">
        <v>8</v>
      </c>
      <c r="D12" s="211" t="s">
        <v>241</v>
      </c>
      <c r="E12" s="203">
        <v>1997</v>
      </c>
      <c r="F12" s="193">
        <v>2</v>
      </c>
      <c r="G12" s="213" t="s">
        <v>139</v>
      </c>
      <c r="H12" s="203" t="s">
        <v>137</v>
      </c>
      <c r="I12" s="203">
        <v>2</v>
      </c>
      <c r="J12" s="204">
        <v>4536</v>
      </c>
      <c r="K12" s="205">
        <v>6</v>
      </c>
      <c r="L12" s="206">
        <v>10991</v>
      </c>
      <c r="M12" s="206">
        <v>22662</v>
      </c>
      <c r="N12" s="206">
        <v>34484</v>
      </c>
      <c r="O12" s="206">
        <v>50286</v>
      </c>
      <c r="AO12" s="208">
        <v>50286</v>
      </c>
      <c r="AP12" s="209">
        <v>533</v>
      </c>
      <c r="AQ12" s="193">
        <v>40</v>
      </c>
      <c r="AR12" s="193">
        <v>2</v>
      </c>
    </row>
    <row r="13" spans="1:44" ht="11.25">
      <c r="A13" s="191">
        <v>10</v>
      </c>
      <c r="B13" s="193">
        <v>5</v>
      </c>
      <c r="C13" s="193">
        <v>7</v>
      </c>
      <c r="D13" s="211" t="s">
        <v>232</v>
      </c>
      <c r="E13" s="203">
        <v>1998</v>
      </c>
      <c r="F13" s="193">
        <v>2</v>
      </c>
      <c r="G13" s="213" t="s">
        <v>163</v>
      </c>
      <c r="H13" s="203" t="s">
        <v>137</v>
      </c>
      <c r="I13" s="203">
        <v>2</v>
      </c>
      <c r="J13" s="204">
        <v>5040</v>
      </c>
      <c r="K13" s="205">
        <v>2</v>
      </c>
      <c r="L13" s="206">
        <v>11271</v>
      </c>
      <c r="M13" s="206">
        <v>22961</v>
      </c>
      <c r="N13" s="206">
        <v>34740</v>
      </c>
      <c r="O13" s="206">
        <v>50411</v>
      </c>
      <c r="AO13" s="208">
        <v>50411</v>
      </c>
      <c r="AP13" s="209">
        <v>526</v>
      </c>
      <c r="AQ13" s="193">
        <v>40</v>
      </c>
      <c r="AR13" s="193">
        <v>2</v>
      </c>
    </row>
    <row r="14" spans="1:44" ht="11.25">
      <c r="A14" s="191">
        <v>11</v>
      </c>
      <c r="B14" s="193">
        <v>4</v>
      </c>
      <c r="C14" s="193">
        <v>7</v>
      </c>
      <c r="D14" s="211" t="s">
        <v>223</v>
      </c>
      <c r="E14" s="203">
        <v>1998</v>
      </c>
      <c r="F14" s="193">
        <v>2</v>
      </c>
      <c r="G14" s="213" t="s">
        <v>150</v>
      </c>
      <c r="H14" s="203" t="s">
        <v>137</v>
      </c>
      <c r="I14" s="203">
        <v>2</v>
      </c>
      <c r="J14" s="204">
        <v>5130</v>
      </c>
      <c r="K14" s="205">
        <v>19</v>
      </c>
      <c r="L14" s="206">
        <v>11249</v>
      </c>
      <c r="M14" s="206">
        <v>22991</v>
      </c>
      <c r="N14" s="206">
        <v>34785</v>
      </c>
      <c r="O14" s="206">
        <v>50510</v>
      </c>
      <c r="AO14" s="208">
        <v>50510</v>
      </c>
      <c r="AP14" s="209">
        <v>521</v>
      </c>
      <c r="AQ14" s="193">
        <v>40</v>
      </c>
      <c r="AR14" s="193">
        <v>2</v>
      </c>
    </row>
    <row r="15" spans="1:44" ht="11.25">
      <c r="A15" s="191">
        <v>12</v>
      </c>
      <c r="B15" s="193">
        <v>5</v>
      </c>
      <c r="C15" s="193">
        <v>2</v>
      </c>
      <c r="D15" s="211" t="s">
        <v>226</v>
      </c>
      <c r="E15" s="203">
        <v>1998</v>
      </c>
      <c r="F15" s="193">
        <v>2</v>
      </c>
      <c r="G15" s="213" t="s">
        <v>131</v>
      </c>
      <c r="H15" s="203" t="s">
        <v>137</v>
      </c>
      <c r="I15" s="203">
        <v>2</v>
      </c>
      <c r="J15" s="204">
        <v>5017</v>
      </c>
      <c r="K15" s="205">
        <v>16</v>
      </c>
      <c r="L15" s="206">
        <v>11348</v>
      </c>
      <c r="M15" s="206">
        <v>23089</v>
      </c>
      <c r="N15" s="206">
        <v>34988</v>
      </c>
      <c r="O15" s="206">
        <v>50682</v>
      </c>
      <c r="AO15" s="208">
        <v>50682</v>
      </c>
      <c r="AP15" s="209">
        <v>513</v>
      </c>
      <c r="AQ15" s="193">
        <v>40</v>
      </c>
      <c r="AR15" s="193">
        <v>2</v>
      </c>
    </row>
    <row r="16" spans="1:44" ht="11.25">
      <c r="A16" s="191">
        <v>13</v>
      </c>
      <c r="B16" s="193">
        <v>5</v>
      </c>
      <c r="C16" s="193">
        <v>1</v>
      </c>
      <c r="D16" s="211" t="s">
        <v>225</v>
      </c>
      <c r="E16" s="203">
        <v>1997</v>
      </c>
      <c r="F16" s="193">
        <v>2</v>
      </c>
      <c r="G16" s="213" t="s">
        <v>152</v>
      </c>
      <c r="H16" s="203" t="s">
        <v>137</v>
      </c>
      <c r="I16" s="203">
        <v>2</v>
      </c>
      <c r="J16" s="204">
        <v>5070</v>
      </c>
      <c r="K16" s="205">
        <v>14</v>
      </c>
      <c r="L16" s="206">
        <v>11399</v>
      </c>
      <c r="M16" s="206">
        <v>23238</v>
      </c>
      <c r="N16" s="206">
        <v>35135</v>
      </c>
      <c r="O16" s="206">
        <v>50763</v>
      </c>
      <c r="AO16" s="208">
        <v>50763</v>
      </c>
      <c r="AP16" s="209">
        <v>509</v>
      </c>
      <c r="AQ16" s="193">
        <v>40</v>
      </c>
      <c r="AR16" s="193">
        <v>2</v>
      </c>
    </row>
    <row r="17" spans="1:44" ht="11.25">
      <c r="A17" s="191">
        <v>14</v>
      </c>
      <c r="B17" s="193">
        <v>3</v>
      </c>
      <c r="C17" s="193">
        <v>5</v>
      </c>
      <c r="D17" s="211" t="s">
        <v>212</v>
      </c>
      <c r="E17" s="203">
        <v>1997</v>
      </c>
      <c r="F17" s="193">
        <v>2</v>
      </c>
      <c r="G17" s="213" t="s">
        <v>144</v>
      </c>
      <c r="H17" s="203" t="s">
        <v>137</v>
      </c>
      <c r="I17" s="203">
        <v>2</v>
      </c>
      <c r="J17" s="204">
        <v>5187</v>
      </c>
      <c r="K17" s="205">
        <v>8</v>
      </c>
      <c r="L17" s="206">
        <v>11400</v>
      </c>
      <c r="M17" s="206">
        <v>23261</v>
      </c>
      <c r="N17" s="206">
        <v>35174</v>
      </c>
      <c r="O17" s="206">
        <v>50852</v>
      </c>
      <c r="AO17" s="208">
        <v>50852</v>
      </c>
      <c r="AP17" s="209">
        <v>504</v>
      </c>
      <c r="AQ17" s="193">
        <v>40</v>
      </c>
      <c r="AR17" s="193">
        <v>2</v>
      </c>
    </row>
    <row r="18" spans="1:44" ht="11.25">
      <c r="A18" s="191">
        <v>15</v>
      </c>
      <c r="B18" s="193">
        <v>4</v>
      </c>
      <c r="C18" s="193">
        <v>1</v>
      </c>
      <c r="D18" s="211" t="s">
        <v>216</v>
      </c>
      <c r="E18" s="203">
        <v>1998</v>
      </c>
      <c r="F18" s="193">
        <v>2</v>
      </c>
      <c r="G18" s="213" t="s">
        <v>193</v>
      </c>
      <c r="H18" s="203" t="s">
        <v>137</v>
      </c>
      <c r="I18" s="203">
        <v>2</v>
      </c>
      <c r="J18" s="204">
        <v>5141</v>
      </c>
      <c r="K18" s="205">
        <v>11</v>
      </c>
      <c r="L18" s="206">
        <v>11360</v>
      </c>
      <c r="M18" s="206">
        <v>23235</v>
      </c>
      <c r="N18" s="206">
        <v>35159</v>
      </c>
      <c r="O18" s="206">
        <v>50882</v>
      </c>
      <c r="AO18" s="208">
        <v>50882</v>
      </c>
      <c r="AP18" s="209">
        <v>503</v>
      </c>
      <c r="AQ18" s="193">
        <v>40</v>
      </c>
      <c r="AR18" s="193">
        <v>2</v>
      </c>
    </row>
    <row r="19" spans="1:44" ht="11.25">
      <c r="A19" s="191">
        <v>16</v>
      </c>
      <c r="B19" s="193">
        <v>5</v>
      </c>
      <c r="C19" s="193">
        <v>8</v>
      </c>
      <c r="D19" s="211" t="s">
        <v>233</v>
      </c>
      <c r="E19" s="203">
        <v>1997</v>
      </c>
      <c r="F19" s="193">
        <v>2</v>
      </c>
      <c r="G19" s="213" t="s">
        <v>159</v>
      </c>
      <c r="H19" s="203" t="s">
        <v>137</v>
      </c>
      <c r="I19" s="203">
        <v>2</v>
      </c>
      <c r="J19" s="204">
        <v>5085</v>
      </c>
      <c r="K19" s="205">
        <v>7</v>
      </c>
      <c r="L19" s="206">
        <v>11474</v>
      </c>
      <c r="M19" s="206">
        <v>23442</v>
      </c>
      <c r="N19" s="206">
        <v>35428</v>
      </c>
      <c r="O19" s="206">
        <v>51087</v>
      </c>
      <c r="AO19" s="208">
        <v>51087</v>
      </c>
      <c r="AP19" s="209">
        <v>493</v>
      </c>
      <c r="AQ19" s="193">
        <v>40</v>
      </c>
      <c r="AR19" s="193">
        <v>2</v>
      </c>
    </row>
    <row r="20" spans="1:44" ht="11.25">
      <c r="A20" s="191">
        <v>17</v>
      </c>
      <c r="B20" s="193">
        <v>2</v>
      </c>
      <c r="C20" s="193">
        <v>7</v>
      </c>
      <c r="D20" s="211" t="s">
        <v>206</v>
      </c>
      <c r="E20" s="203">
        <v>1997</v>
      </c>
      <c r="F20" s="193">
        <v>2</v>
      </c>
      <c r="G20" s="213" t="s">
        <v>165</v>
      </c>
      <c r="H20" s="203" t="s">
        <v>137</v>
      </c>
      <c r="I20" s="203">
        <v>2</v>
      </c>
      <c r="J20" s="204">
        <v>5290</v>
      </c>
      <c r="K20" s="205">
        <v>10</v>
      </c>
      <c r="L20" s="206">
        <v>11357</v>
      </c>
      <c r="M20" s="206">
        <v>23423</v>
      </c>
      <c r="N20" s="206">
        <v>35671</v>
      </c>
      <c r="O20" s="206">
        <v>51623</v>
      </c>
      <c r="AO20" s="208">
        <v>51623</v>
      </c>
      <c r="AP20" s="209">
        <v>468</v>
      </c>
      <c r="AQ20" s="193">
        <v>40</v>
      </c>
      <c r="AR20" s="193">
        <v>2</v>
      </c>
    </row>
    <row r="21" spans="1:44" ht="11.25">
      <c r="A21" s="191">
        <v>18</v>
      </c>
      <c r="B21" s="193">
        <v>4</v>
      </c>
      <c r="C21" s="193">
        <v>5</v>
      </c>
      <c r="D21" s="211" t="s">
        <v>221</v>
      </c>
      <c r="E21" s="203">
        <v>1998</v>
      </c>
      <c r="F21" s="193">
        <v>2</v>
      </c>
      <c r="G21" s="213" t="s">
        <v>163</v>
      </c>
      <c r="H21" s="203" t="s">
        <v>137</v>
      </c>
      <c r="I21" s="203">
        <v>2</v>
      </c>
      <c r="J21" s="204">
        <v>5100</v>
      </c>
      <c r="K21" s="205">
        <v>2</v>
      </c>
      <c r="L21" s="206">
        <v>11661</v>
      </c>
      <c r="M21" s="206">
        <v>23678</v>
      </c>
      <c r="N21" s="206">
        <v>35735</v>
      </c>
      <c r="O21" s="206">
        <v>51637</v>
      </c>
      <c r="AO21" s="208">
        <v>51637</v>
      </c>
      <c r="AP21" s="209">
        <v>468</v>
      </c>
      <c r="AQ21" s="193">
        <v>40</v>
      </c>
      <c r="AR21" s="193">
        <v>2</v>
      </c>
    </row>
    <row r="22" spans="1:44" ht="11.25">
      <c r="A22" s="191">
        <v>19</v>
      </c>
      <c r="B22" s="193">
        <v>3</v>
      </c>
      <c r="C22" s="193">
        <v>1</v>
      </c>
      <c r="D22" s="211" t="s">
        <v>208</v>
      </c>
      <c r="E22" s="203">
        <v>1997</v>
      </c>
      <c r="F22" s="193">
        <v>2</v>
      </c>
      <c r="G22" s="213" t="s">
        <v>146</v>
      </c>
      <c r="H22" s="203" t="s">
        <v>137</v>
      </c>
      <c r="I22" s="203">
        <v>2</v>
      </c>
      <c r="J22" s="204">
        <v>5200</v>
      </c>
      <c r="K22" s="205">
        <v>5</v>
      </c>
      <c r="L22" s="206">
        <v>11654</v>
      </c>
      <c r="M22" s="206">
        <v>23803</v>
      </c>
      <c r="N22" s="206">
        <v>35745</v>
      </c>
      <c r="O22" s="206">
        <v>51643</v>
      </c>
      <c r="AO22" s="208">
        <v>51643</v>
      </c>
      <c r="AP22" s="209">
        <v>467</v>
      </c>
      <c r="AQ22" s="193">
        <v>40</v>
      </c>
      <c r="AR22" s="193">
        <v>2</v>
      </c>
    </row>
    <row r="23" spans="1:44" ht="11.25">
      <c r="A23" s="191">
        <v>20</v>
      </c>
      <c r="B23" s="193">
        <v>3</v>
      </c>
      <c r="C23" s="193">
        <v>2</v>
      </c>
      <c r="D23" s="211" t="s">
        <v>209</v>
      </c>
      <c r="E23" s="203">
        <v>1998</v>
      </c>
      <c r="F23" s="193">
        <v>2</v>
      </c>
      <c r="G23" s="213" t="s">
        <v>139</v>
      </c>
      <c r="H23" s="203" t="s">
        <v>137</v>
      </c>
      <c r="I23" s="203">
        <v>2</v>
      </c>
      <c r="J23" s="204">
        <v>5200</v>
      </c>
      <c r="K23" s="205">
        <v>6</v>
      </c>
      <c r="L23" s="206">
        <v>11462</v>
      </c>
      <c r="M23" s="206">
        <v>23551</v>
      </c>
      <c r="N23" s="206">
        <v>35801</v>
      </c>
      <c r="O23" s="206">
        <v>51673</v>
      </c>
      <c r="AO23" s="208">
        <v>51673</v>
      </c>
      <c r="AP23" s="209">
        <v>466</v>
      </c>
      <c r="AQ23" s="193">
        <v>40</v>
      </c>
      <c r="AR23" s="193">
        <v>2</v>
      </c>
    </row>
    <row r="24" spans="1:44" ht="11.25">
      <c r="A24" s="191">
        <v>21</v>
      </c>
      <c r="B24" s="193">
        <v>4</v>
      </c>
      <c r="C24" s="193">
        <v>2</v>
      </c>
      <c r="D24" s="211" t="s">
        <v>217</v>
      </c>
      <c r="E24" s="203">
        <v>1997</v>
      </c>
      <c r="F24" s="193">
        <v>2</v>
      </c>
      <c r="G24" s="213" t="s">
        <v>218</v>
      </c>
      <c r="H24" s="203" t="s">
        <v>137</v>
      </c>
      <c r="I24" s="203">
        <v>2</v>
      </c>
      <c r="J24" s="204">
        <v>5120</v>
      </c>
      <c r="K24" s="205">
        <v>13</v>
      </c>
      <c r="L24" s="206">
        <v>11657</v>
      </c>
      <c r="M24" s="206">
        <v>23745</v>
      </c>
      <c r="N24" s="206">
        <v>35793</v>
      </c>
      <c r="O24" s="206">
        <v>51873</v>
      </c>
      <c r="AO24" s="208">
        <v>51873</v>
      </c>
      <c r="AP24" s="209">
        <v>457</v>
      </c>
      <c r="AQ24" s="193">
        <v>40</v>
      </c>
      <c r="AR24" s="193">
        <v>2</v>
      </c>
    </row>
    <row r="25" spans="1:44" ht="11.25">
      <c r="A25" s="191">
        <v>22</v>
      </c>
      <c r="B25" s="193">
        <v>4</v>
      </c>
      <c r="C25" s="193">
        <v>8</v>
      </c>
      <c r="D25" s="211" t="s">
        <v>224</v>
      </c>
      <c r="E25" s="203">
        <v>1998</v>
      </c>
      <c r="F25" s="193">
        <v>2</v>
      </c>
      <c r="G25" s="213" t="s">
        <v>159</v>
      </c>
      <c r="H25" s="203" t="s">
        <v>137</v>
      </c>
      <c r="I25" s="203">
        <v>2</v>
      </c>
      <c r="J25" s="204">
        <v>5150</v>
      </c>
      <c r="K25" s="205">
        <v>7</v>
      </c>
      <c r="L25" s="206">
        <v>11675</v>
      </c>
      <c r="M25" s="206">
        <v>23868</v>
      </c>
      <c r="N25" s="206">
        <v>40124</v>
      </c>
      <c r="O25" s="206">
        <v>52013</v>
      </c>
      <c r="AO25" s="208">
        <v>52013</v>
      </c>
      <c r="AP25" s="209">
        <v>451</v>
      </c>
      <c r="AQ25" s="193">
        <v>40</v>
      </c>
      <c r="AR25" s="193">
        <v>2</v>
      </c>
    </row>
    <row r="26" spans="1:44" ht="11.25">
      <c r="A26" s="191">
        <v>23</v>
      </c>
      <c r="B26" s="193">
        <v>3</v>
      </c>
      <c r="C26" s="193">
        <v>4</v>
      </c>
      <c r="D26" s="211" t="s">
        <v>211</v>
      </c>
      <c r="E26" s="203">
        <v>1998</v>
      </c>
      <c r="F26" s="193">
        <v>2</v>
      </c>
      <c r="G26" s="213" t="s">
        <v>159</v>
      </c>
      <c r="H26" s="203" t="s">
        <v>137</v>
      </c>
      <c r="I26" s="203">
        <v>2</v>
      </c>
      <c r="J26" s="204">
        <v>5160</v>
      </c>
      <c r="K26" s="205">
        <v>7</v>
      </c>
      <c r="L26" s="206">
        <v>11527</v>
      </c>
      <c r="M26" s="206">
        <v>23773</v>
      </c>
      <c r="N26" s="206">
        <v>40036</v>
      </c>
      <c r="O26" s="206">
        <v>52032</v>
      </c>
      <c r="AO26" s="208">
        <v>52032</v>
      </c>
      <c r="AP26" s="209">
        <v>450</v>
      </c>
      <c r="AQ26" s="193">
        <v>40</v>
      </c>
      <c r="AR26" s="193">
        <v>2</v>
      </c>
    </row>
    <row r="27" spans="1:44" ht="11.25">
      <c r="A27" s="191">
        <v>24</v>
      </c>
      <c r="B27" s="193">
        <v>3</v>
      </c>
      <c r="C27" s="193">
        <v>3</v>
      </c>
      <c r="D27" s="211" t="s">
        <v>210</v>
      </c>
      <c r="E27" s="203">
        <v>1998</v>
      </c>
      <c r="F27" s="193">
        <v>2</v>
      </c>
      <c r="G27" s="213" t="s">
        <v>144</v>
      </c>
      <c r="H27" s="203" t="s">
        <v>137</v>
      </c>
      <c r="I27" s="203">
        <v>2</v>
      </c>
      <c r="J27" s="204">
        <v>5191</v>
      </c>
      <c r="K27" s="205">
        <v>8</v>
      </c>
      <c r="L27" s="206">
        <v>11519</v>
      </c>
      <c r="M27" s="206">
        <v>23702</v>
      </c>
      <c r="N27" s="206">
        <v>35965</v>
      </c>
      <c r="O27" s="206">
        <v>52075</v>
      </c>
      <c r="AO27" s="208">
        <v>52075</v>
      </c>
      <c r="AP27" s="209">
        <v>449</v>
      </c>
      <c r="AQ27" s="193">
        <v>40</v>
      </c>
      <c r="AR27" s="193">
        <v>2</v>
      </c>
    </row>
    <row r="28" spans="1:44" ht="11.25">
      <c r="A28" s="191">
        <v>25</v>
      </c>
      <c r="B28" s="193">
        <v>3</v>
      </c>
      <c r="C28" s="193">
        <v>6</v>
      </c>
      <c r="D28" s="211" t="s">
        <v>213</v>
      </c>
      <c r="E28" s="203">
        <v>1998</v>
      </c>
      <c r="F28" s="193">
        <v>2</v>
      </c>
      <c r="G28" s="213" t="s">
        <v>139</v>
      </c>
      <c r="H28" s="203" t="s">
        <v>137</v>
      </c>
      <c r="I28" s="203">
        <v>2</v>
      </c>
      <c r="J28" s="204">
        <v>5198</v>
      </c>
      <c r="K28" s="205">
        <v>6</v>
      </c>
      <c r="L28" s="206">
        <v>11485</v>
      </c>
      <c r="M28" s="206">
        <v>23666</v>
      </c>
      <c r="N28" s="206">
        <v>40048</v>
      </c>
      <c r="O28" s="206">
        <v>52173</v>
      </c>
      <c r="AO28" s="208">
        <v>52173</v>
      </c>
      <c r="AP28" s="209">
        <v>445</v>
      </c>
      <c r="AQ28" s="193">
        <v>40</v>
      </c>
      <c r="AR28" s="193">
        <v>2</v>
      </c>
    </row>
    <row r="29" spans="1:44" ht="11.25">
      <c r="A29" s="191">
        <v>26</v>
      </c>
      <c r="B29" s="193">
        <v>4</v>
      </c>
      <c r="C29" s="193">
        <v>4</v>
      </c>
      <c r="D29" s="211" t="s">
        <v>220</v>
      </c>
      <c r="E29" s="203">
        <v>1998</v>
      </c>
      <c r="F29" s="193">
        <v>2</v>
      </c>
      <c r="G29" s="213" t="s">
        <v>131</v>
      </c>
      <c r="H29" s="203" t="s">
        <v>137</v>
      </c>
      <c r="I29" s="203">
        <v>2</v>
      </c>
      <c r="J29" s="204">
        <v>5098</v>
      </c>
      <c r="K29" s="205">
        <v>16</v>
      </c>
      <c r="L29" s="206">
        <v>11629</v>
      </c>
      <c r="M29" s="206">
        <v>23984</v>
      </c>
      <c r="N29" s="206">
        <v>40368</v>
      </c>
      <c r="O29" s="206">
        <v>52581</v>
      </c>
      <c r="AO29" s="208">
        <v>52581</v>
      </c>
      <c r="AP29" s="209">
        <v>428</v>
      </c>
      <c r="AQ29" s="193">
        <v>40</v>
      </c>
      <c r="AR29" s="193">
        <v>2</v>
      </c>
    </row>
    <row r="30" spans="1:44" ht="11.25">
      <c r="A30" s="191">
        <v>27</v>
      </c>
      <c r="B30" s="193">
        <v>3</v>
      </c>
      <c r="C30" s="193">
        <v>7</v>
      </c>
      <c r="D30" s="211" t="s">
        <v>214</v>
      </c>
      <c r="E30" s="203">
        <v>1998</v>
      </c>
      <c r="F30" s="193">
        <v>2</v>
      </c>
      <c r="G30" s="213" t="s">
        <v>163</v>
      </c>
      <c r="H30" s="203" t="s">
        <v>137</v>
      </c>
      <c r="I30" s="203">
        <v>2</v>
      </c>
      <c r="J30" s="204">
        <v>5200</v>
      </c>
      <c r="K30" s="205">
        <v>2</v>
      </c>
      <c r="L30" s="206">
        <v>11644</v>
      </c>
      <c r="M30" s="206">
        <v>23969</v>
      </c>
      <c r="N30" s="206">
        <v>40300</v>
      </c>
      <c r="O30" s="206">
        <v>52615</v>
      </c>
      <c r="AO30" s="208">
        <v>52615</v>
      </c>
      <c r="AP30" s="209">
        <v>427</v>
      </c>
      <c r="AQ30" s="193">
        <v>40</v>
      </c>
      <c r="AR30" s="193">
        <v>2</v>
      </c>
    </row>
    <row r="31" spans="1:44" ht="11.25">
      <c r="A31" s="191">
        <v>28</v>
      </c>
      <c r="B31" s="193">
        <v>2</v>
      </c>
      <c r="C31" s="193">
        <v>8</v>
      </c>
      <c r="D31" s="211" t="s">
        <v>207</v>
      </c>
      <c r="E31" s="203">
        <v>1998</v>
      </c>
      <c r="F31" s="193">
        <v>2</v>
      </c>
      <c r="G31" s="213" t="s">
        <v>144</v>
      </c>
      <c r="H31" s="203" t="s">
        <v>137</v>
      </c>
      <c r="I31" s="203">
        <v>2</v>
      </c>
      <c r="J31" s="204">
        <v>5310</v>
      </c>
      <c r="K31" s="205">
        <v>8</v>
      </c>
      <c r="L31" s="206">
        <v>11851</v>
      </c>
      <c r="M31" s="206">
        <v>24436</v>
      </c>
      <c r="N31" s="206">
        <v>40933</v>
      </c>
      <c r="O31" s="206">
        <v>52992</v>
      </c>
      <c r="AO31" s="208">
        <v>52992</v>
      </c>
      <c r="AP31" s="209">
        <v>412</v>
      </c>
      <c r="AQ31" s="193">
        <v>40</v>
      </c>
      <c r="AR31" s="193">
        <v>2</v>
      </c>
    </row>
    <row r="32" spans="1:44" ht="11.25">
      <c r="A32" s="191">
        <v>29</v>
      </c>
      <c r="B32" s="193">
        <v>1</v>
      </c>
      <c r="C32" s="193">
        <v>4</v>
      </c>
      <c r="D32" s="211" t="s">
        <v>195</v>
      </c>
      <c r="E32" s="203">
        <v>1998</v>
      </c>
      <c r="F32" s="193">
        <v>2</v>
      </c>
      <c r="G32" s="213" t="s">
        <v>146</v>
      </c>
      <c r="H32" s="203" t="s">
        <v>137</v>
      </c>
      <c r="I32" s="203">
        <v>2</v>
      </c>
      <c r="J32" s="204">
        <v>5350</v>
      </c>
      <c r="K32" s="205">
        <v>5</v>
      </c>
      <c r="L32" s="206">
        <v>11963</v>
      </c>
      <c r="M32" s="206">
        <v>24399</v>
      </c>
      <c r="N32" s="206">
        <v>41077</v>
      </c>
      <c r="O32" s="206">
        <v>53543</v>
      </c>
      <c r="AO32" s="208">
        <v>53543</v>
      </c>
      <c r="AP32" s="209">
        <v>392</v>
      </c>
      <c r="AQ32" s="193">
        <v>40</v>
      </c>
      <c r="AR32" s="193">
        <v>2</v>
      </c>
    </row>
    <row r="33" spans="1:44" ht="11.25">
      <c r="A33" s="191">
        <v>30</v>
      </c>
      <c r="B33" s="193">
        <v>1</v>
      </c>
      <c r="C33" s="193">
        <v>3</v>
      </c>
      <c r="D33" s="211" t="s">
        <v>194</v>
      </c>
      <c r="E33" s="203">
        <v>1998</v>
      </c>
      <c r="F33" s="193">
        <v>2</v>
      </c>
      <c r="G33" s="213" t="s">
        <v>146</v>
      </c>
      <c r="H33" s="203" t="s">
        <v>137</v>
      </c>
      <c r="I33" s="203">
        <v>2</v>
      </c>
      <c r="J33" s="204">
        <v>5370</v>
      </c>
      <c r="K33" s="205">
        <v>5</v>
      </c>
      <c r="L33" s="206">
        <v>12057</v>
      </c>
      <c r="M33" s="206">
        <v>24783</v>
      </c>
      <c r="N33" s="206">
        <v>41437</v>
      </c>
      <c r="O33" s="206">
        <v>53862</v>
      </c>
      <c r="AO33" s="208">
        <v>53862</v>
      </c>
      <c r="AP33" s="209">
        <v>381</v>
      </c>
      <c r="AQ33" s="193">
        <v>40</v>
      </c>
      <c r="AR33" s="193">
        <v>2</v>
      </c>
    </row>
    <row r="34" spans="1:44" ht="11.25">
      <c r="A34" s="191">
        <v>31</v>
      </c>
      <c r="B34" s="193">
        <v>2</v>
      </c>
      <c r="C34" s="193">
        <v>5</v>
      </c>
      <c r="D34" s="211" t="s">
        <v>204</v>
      </c>
      <c r="E34" s="203">
        <v>1997</v>
      </c>
      <c r="F34" s="193">
        <v>2</v>
      </c>
      <c r="G34" s="213" t="s">
        <v>146</v>
      </c>
      <c r="H34" s="203" t="s">
        <v>137</v>
      </c>
      <c r="I34" s="203">
        <v>2</v>
      </c>
      <c r="J34" s="204">
        <v>5260</v>
      </c>
      <c r="K34" s="205">
        <v>5</v>
      </c>
      <c r="L34" s="206">
        <v>12132</v>
      </c>
      <c r="M34" s="206">
        <v>24751</v>
      </c>
      <c r="N34" s="206">
        <v>41363</v>
      </c>
      <c r="O34" s="206">
        <v>54038</v>
      </c>
      <c r="AO34" s="208">
        <v>54038</v>
      </c>
      <c r="AP34" s="209">
        <v>375</v>
      </c>
      <c r="AQ34" s="193">
        <v>40</v>
      </c>
      <c r="AR34" s="193">
        <v>2</v>
      </c>
    </row>
    <row r="35" spans="1:44" ht="11.25">
      <c r="A35" s="191">
        <v>32</v>
      </c>
      <c r="B35" s="193">
        <v>1</v>
      </c>
      <c r="C35" s="193">
        <v>7</v>
      </c>
      <c r="D35" s="211" t="s">
        <v>198</v>
      </c>
      <c r="E35" s="203">
        <v>1998</v>
      </c>
      <c r="F35" s="193">
        <v>2</v>
      </c>
      <c r="G35" s="213" t="s">
        <v>139</v>
      </c>
      <c r="H35" s="203" t="s">
        <v>137</v>
      </c>
      <c r="I35" s="203">
        <v>2</v>
      </c>
      <c r="J35" s="204">
        <v>5525</v>
      </c>
      <c r="K35" s="205">
        <v>6</v>
      </c>
      <c r="L35" s="206">
        <v>12375</v>
      </c>
      <c r="M35" s="206">
        <v>25272</v>
      </c>
      <c r="N35" s="206">
        <v>42037</v>
      </c>
      <c r="O35" s="206">
        <v>54689</v>
      </c>
      <c r="AO35" s="208">
        <v>54689</v>
      </c>
      <c r="AP35" s="209">
        <v>355</v>
      </c>
      <c r="AQ35" s="193">
        <v>40</v>
      </c>
      <c r="AR35" s="193">
        <v>2</v>
      </c>
    </row>
    <row r="36" spans="1:44" ht="11.25">
      <c r="A36" s="191">
        <v>33</v>
      </c>
      <c r="B36" s="193">
        <v>1</v>
      </c>
      <c r="C36" s="193">
        <v>6</v>
      </c>
      <c r="D36" s="211" t="s">
        <v>197</v>
      </c>
      <c r="E36" s="203">
        <v>1997</v>
      </c>
      <c r="F36" s="193">
        <v>2</v>
      </c>
      <c r="G36" s="213" t="s">
        <v>136</v>
      </c>
      <c r="H36" s="203" t="s">
        <v>137</v>
      </c>
      <c r="I36" s="203">
        <v>2</v>
      </c>
      <c r="J36" s="204">
        <v>5456</v>
      </c>
      <c r="K36" s="205">
        <v>18</v>
      </c>
      <c r="L36" s="206">
        <v>12067</v>
      </c>
      <c r="M36" s="206">
        <v>25234</v>
      </c>
      <c r="N36" s="206">
        <v>42558</v>
      </c>
      <c r="O36" s="206">
        <v>55577</v>
      </c>
      <c r="AO36" s="208">
        <v>55577</v>
      </c>
      <c r="AP36" s="209">
        <v>329</v>
      </c>
      <c r="AQ36" s="193">
        <v>40</v>
      </c>
      <c r="AR36" s="193">
        <v>2</v>
      </c>
    </row>
    <row r="37" spans="1:44" ht="11.25">
      <c r="A37" s="191">
        <v>34</v>
      </c>
      <c r="B37" s="193">
        <v>1</v>
      </c>
      <c r="C37" s="193">
        <v>1</v>
      </c>
      <c r="D37" s="211" t="s">
        <v>191</v>
      </c>
      <c r="E37" s="203">
        <v>1998</v>
      </c>
      <c r="F37" s="193">
        <v>2</v>
      </c>
      <c r="G37" s="213" t="s">
        <v>154</v>
      </c>
      <c r="H37" s="203" t="s">
        <v>137</v>
      </c>
      <c r="I37" s="203">
        <v>2</v>
      </c>
      <c r="J37" s="204">
        <v>6200</v>
      </c>
      <c r="K37" s="205">
        <v>15</v>
      </c>
      <c r="L37" s="206">
        <v>13127</v>
      </c>
      <c r="M37" s="206">
        <v>31045</v>
      </c>
      <c r="N37" s="206">
        <v>44910</v>
      </c>
      <c r="O37" s="206">
        <v>62700</v>
      </c>
      <c r="AO37" s="208">
        <v>62700</v>
      </c>
      <c r="AP37" s="209">
        <v>255</v>
      </c>
      <c r="AQ37" s="193">
        <v>40</v>
      </c>
      <c r="AR37" s="193">
        <v>2</v>
      </c>
    </row>
    <row r="38" spans="1:9" ht="11.25">
      <c r="A38" s="191">
        <v>0</v>
      </c>
      <c r="E38" s="203" t="s">
        <v>306</v>
      </c>
      <c r="H38" s="203" t="s">
        <v>132</v>
      </c>
      <c r="I38" s="203">
        <v>2</v>
      </c>
    </row>
    <row r="39" spans="1:44" ht="11.25">
      <c r="A39" s="191">
        <v>1</v>
      </c>
      <c r="B39" s="193">
        <v>5</v>
      </c>
      <c r="C39" s="193">
        <v>6</v>
      </c>
      <c r="D39" s="211" t="s">
        <v>231</v>
      </c>
      <c r="E39" s="203">
        <v>1996</v>
      </c>
      <c r="F39" s="193">
        <v>2</v>
      </c>
      <c r="G39" s="213" t="s">
        <v>139</v>
      </c>
      <c r="H39" s="203" t="s">
        <v>132</v>
      </c>
      <c r="I39" s="203">
        <v>2</v>
      </c>
      <c r="J39" s="204">
        <v>4584</v>
      </c>
      <c r="K39" s="205">
        <v>6</v>
      </c>
      <c r="L39" s="206">
        <v>11061</v>
      </c>
      <c r="M39" s="206">
        <v>22713</v>
      </c>
      <c r="N39" s="206">
        <v>34463</v>
      </c>
      <c r="O39" s="206">
        <v>45821</v>
      </c>
      <c r="AO39" s="208">
        <v>45821</v>
      </c>
      <c r="AP39" s="209">
        <v>558</v>
      </c>
      <c r="AQ39" s="193">
        <v>40</v>
      </c>
      <c r="AR39" s="193">
        <v>2</v>
      </c>
    </row>
    <row r="40" spans="1:44" ht="11.25">
      <c r="A40" s="191">
        <v>2</v>
      </c>
      <c r="B40" s="193">
        <v>4</v>
      </c>
      <c r="C40" s="193">
        <v>3</v>
      </c>
      <c r="D40" s="211" t="s">
        <v>219</v>
      </c>
      <c r="E40" s="203">
        <v>1996</v>
      </c>
      <c r="F40" s="193">
        <v>2</v>
      </c>
      <c r="G40" s="213" t="s">
        <v>139</v>
      </c>
      <c r="H40" s="203" t="s">
        <v>132</v>
      </c>
      <c r="I40" s="203">
        <v>2</v>
      </c>
      <c r="J40" s="204">
        <v>5106</v>
      </c>
      <c r="K40" s="205">
        <v>6</v>
      </c>
      <c r="L40" s="206">
        <v>11302</v>
      </c>
      <c r="M40" s="206">
        <v>23151</v>
      </c>
      <c r="N40" s="206">
        <v>35062</v>
      </c>
      <c r="O40" s="206">
        <v>50831</v>
      </c>
      <c r="AO40" s="208">
        <v>50831</v>
      </c>
      <c r="AP40" s="209">
        <v>505</v>
      </c>
      <c r="AQ40" s="193">
        <v>40</v>
      </c>
      <c r="AR40" s="193">
        <v>2</v>
      </c>
    </row>
    <row r="41" spans="1:44" ht="11.25">
      <c r="A41" s="191">
        <v>3</v>
      </c>
      <c r="B41" s="193">
        <v>5</v>
      </c>
      <c r="C41" s="193">
        <v>5</v>
      </c>
      <c r="D41" s="211" t="s">
        <v>229</v>
      </c>
      <c r="E41" s="203">
        <v>1996</v>
      </c>
      <c r="F41" s="193">
        <v>2</v>
      </c>
      <c r="G41" s="213" t="s">
        <v>230</v>
      </c>
      <c r="H41" s="203" t="s">
        <v>132</v>
      </c>
      <c r="I41" s="203">
        <v>2</v>
      </c>
      <c r="J41" s="204">
        <v>4550</v>
      </c>
      <c r="K41" s="205">
        <v>12</v>
      </c>
      <c r="L41" s="206">
        <v>11605</v>
      </c>
      <c r="M41" s="206">
        <v>23790</v>
      </c>
      <c r="N41" s="206">
        <v>35993</v>
      </c>
      <c r="O41" s="206">
        <v>52035</v>
      </c>
      <c r="AO41" s="208">
        <v>52035</v>
      </c>
      <c r="AP41" s="209">
        <v>450</v>
      </c>
      <c r="AQ41" s="193">
        <v>40</v>
      </c>
      <c r="AR41" s="193">
        <v>2</v>
      </c>
    </row>
    <row r="42" spans="1:44" ht="11.25">
      <c r="A42" s="191">
        <v>4</v>
      </c>
      <c r="B42" s="193">
        <v>2</v>
      </c>
      <c r="C42" s="193">
        <v>4</v>
      </c>
      <c r="D42" s="211" t="s">
        <v>203</v>
      </c>
      <c r="E42" s="203">
        <v>1996</v>
      </c>
      <c r="F42" s="193">
        <v>2</v>
      </c>
      <c r="G42" s="213" t="s">
        <v>146</v>
      </c>
      <c r="H42" s="203" t="s">
        <v>132</v>
      </c>
      <c r="I42" s="203">
        <v>2</v>
      </c>
      <c r="J42" s="204">
        <v>5240</v>
      </c>
      <c r="K42" s="205">
        <v>5</v>
      </c>
      <c r="L42" s="206">
        <v>11920</v>
      </c>
      <c r="M42" s="206">
        <v>24382</v>
      </c>
      <c r="N42" s="206">
        <v>40967</v>
      </c>
      <c r="O42" s="206">
        <v>53552</v>
      </c>
      <c r="AO42" s="208">
        <v>53552</v>
      </c>
      <c r="AP42" s="209">
        <v>392</v>
      </c>
      <c r="AQ42" s="193">
        <v>40</v>
      </c>
      <c r="AR42" s="193">
        <v>2</v>
      </c>
    </row>
    <row r="43" spans="1:9" ht="11.25">
      <c r="A43" s="191">
        <v>0</v>
      </c>
      <c r="E43" s="203" t="s">
        <v>307</v>
      </c>
      <c r="H43" s="203" t="s">
        <v>166</v>
      </c>
      <c r="I43" s="203">
        <v>2</v>
      </c>
    </row>
    <row r="44" spans="1:44" ht="11.25">
      <c r="A44" s="191">
        <v>1</v>
      </c>
      <c r="B44" s="193">
        <v>6</v>
      </c>
      <c r="C44" s="193">
        <v>2</v>
      </c>
      <c r="D44" s="211" t="s">
        <v>235</v>
      </c>
      <c r="E44" s="203">
        <v>1994</v>
      </c>
      <c r="F44" s="193">
        <v>2</v>
      </c>
      <c r="G44" s="213" t="s">
        <v>139</v>
      </c>
      <c r="H44" s="203" t="s">
        <v>166</v>
      </c>
      <c r="I44" s="203">
        <v>2</v>
      </c>
      <c r="J44" s="204">
        <v>4470</v>
      </c>
      <c r="K44" s="205">
        <v>6</v>
      </c>
      <c r="L44" s="206">
        <v>10660</v>
      </c>
      <c r="M44" s="206">
        <v>21987</v>
      </c>
      <c r="N44" s="206">
        <v>33542</v>
      </c>
      <c r="O44" s="206">
        <v>44922</v>
      </c>
      <c r="AO44" s="208">
        <v>44922</v>
      </c>
      <c r="AP44" s="209">
        <v>612</v>
      </c>
      <c r="AQ44" s="193">
        <v>40</v>
      </c>
      <c r="AR44" s="193">
        <v>2</v>
      </c>
    </row>
    <row r="45" spans="1:44" ht="11.25">
      <c r="A45" s="191">
        <v>2</v>
      </c>
      <c r="B45" s="193">
        <v>3</v>
      </c>
      <c r="C45" s="193">
        <v>8</v>
      </c>
      <c r="D45" s="211" t="s">
        <v>215</v>
      </c>
      <c r="E45" s="203">
        <v>1993</v>
      </c>
      <c r="F45" s="193">
        <v>2</v>
      </c>
      <c r="G45" s="213" t="s">
        <v>136</v>
      </c>
      <c r="H45" s="203" t="s">
        <v>166</v>
      </c>
      <c r="I45" s="203">
        <v>2</v>
      </c>
      <c r="J45" s="204">
        <v>5201</v>
      </c>
      <c r="K45" s="205">
        <v>18</v>
      </c>
      <c r="L45" s="206">
        <v>11596</v>
      </c>
      <c r="M45" s="206">
        <v>23818</v>
      </c>
      <c r="N45" s="206">
        <v>40038</v>
      </c>
      <c r="O45" s="206">
        <v>52277</v>
      </c>
      <c r="AO45" s="208">
        <v>52277</v>
      </c>
      <c r="AP45" s="209">
        <v>440</v>
      </c>
      <c r="AQ45" s="193">
        <v>40</v>
      </c>
      <c r="AR45" s="193">
        <v>2</v>
      </c>
    </row>
    <row r="46" spans="1:9" ht="11.25">
      <c r="A46" s="191">
        <v>0</v>
      </c>
      <c r="E46" s="203" t="s">
        <v>308</v>
      </c>
      <c r="H46" s="203" t="s">
        <v>134</v>
      </c>
      <c r="I46" s="203">
        <v>2</v>
      </c>
    </row>
    <row r="47" spans="1:44" ht="11.25">
      <c r="A47" s="191" t="s">
        <v>134</v>
      </c>
      <c r="B47" s="193">
        <v>4</v>
      </c>
      <c r="C47" s="193">
        <v>6</v>
      </c>
      <c r="D47" s="211" t="s">
        <v>222</v>
      </c>
      <c r="E47" s="203">
        <v>1999</v>
      </c>
      <c r="F47" s="193">
        <v>2</v>
      </c>
      <c r="G47" s="213" t="s">
        <v>154</v>
      </c>
      <c r="H47" s="203" t="s">
        <v>134</v>
      </c>
      <c r="I47" s="203">
        <v>2</v>
      </c>
      <c r="J47" s="204">
        <v>5110</v>
      </c>
      <c r="K47" s="205">
        <v>15</v>
      </c>
      <c r="L47" s="206">
        <v>11764</v>
      </c>
      <c r="M47" s="206">
        <v>24039</v>
      </c>
      <c r="N47" s="206">
        <v>40236</v>
      </c>
      <c r="O47" s="206">
        <v>51867</v>
      </c>
      <c r="AO47" s="208">
        <v>51867</v>
      </c>
      <c r="AP47" s="209">
        <v>458</v>
      </c>
      <c r="AQ47" s="193">
        <v>40</v>
      </c>
      <c r="AR47" s="193">
        <v>2</v>
      </c>
    </row>
    <row r="48" spans="1:44" ht="11.25">
      <c r="A48" s="191" t="s">
        <v>134</v>
      </c>
      <c r="B48" s="193">
        <v>2</v>
      </c>
      <c r="C48" s="193">
        <v>1</v>
      </c>
      <c r="D48" s="211" t="s">
        <v>199</v>
      </c>
      <c r="E48" s="203">
        <v>1999</v>
      </c>
      <c r="F48" s="193">
        <v>2</v>
      </c>
      <c r="G48" s="213" t="s">
        <v>200</v>
      </c>
      <c r="H48" s="203" t="s">
        <v>134</v>
      </c>
      <c r="I48" s="203">
        <v>2</v>
      </c>
      <c r="J48" s="204">
        <v>5290</v>
      </c>
      <c r="K48" s="205">
        <v>9</v>
      </c>
      <c r="L48" s="206">
        <v>11779</v>
      </c>
      <c r="M48" s="206">
        <v>24081</v>
      </c>
      <c r="N48" s="206">
        <v>40220</v>
      </c>
      <c r="O48" s="206">
        <v>52183</v>
      </c>
      <c r="AO48" s="208">
        <v>52183</v>
      </c>
      <c r="AP48" s="209">
        <v>444</v>
      </c>
      <c r="AQ48" s="193">
        <v>40</v>
      </c>
      <c r="AR48" s="193">
        <v>2</v>
      </c>
    </row>
    <row r="49" spans="1:44" ht="11.25">
      <c r="A49" s="191" t="s">
        <v>134</v>
      </c>
      <c r="B49" s="193">
        <v>2</v>
      </c>
      <c r="C49" s="193">
        <v>3</v>
      </c>
      <c r="D49" s="211" t="s">
        <v>202</v>
      </c>
      <c r="E49" s="203">
        <v>1999</v>
      </c>
      <c r="F49" s="193">
        <v>2</v>
      </c>
      <c r="G49" s="213" t="s">
        <v>144</v>
      </c>
      <c r="H49" s="203" t="s">
        <v>134</v>
      </c>
      <c r="I49" s="203">
        <v>2</v>
      </c>
      <c r="J49" s="204">
        <v>5270</v>
      </c>
      <c r="K49" s="205">
        <v>8</v>
      </c>
      <c r="L49" s="206">
        <v>11644</v>
      </c>
      <c r="M49" s="206">
        <v>23866</v>
      </c>
      <c r="N49" s="206">
        <v>40179</v>
      </c>
      <c r="O49" s="206">
        <v>52214</v>
      </c>
      <c r="AO49" s="208">
        <v>52214</v>
      </c>
      <c r="AP49" s="209">
        <v>443</v>
      </c>
      <c r="AQ49" s="193">
        <v>40</v>
      </c>
      <c r="AR49" s="193">
        <v>2</v>
      </c>
    </row>
    <row r="50" spans="1:44" ht="11.25">
      <c r="A50" s="191" t="s">
        <v>134</v>
      </c>
      <c r="B50" s="193">
        <v>2</v>
      </c>
      <c r="C50" s="193">
        <v>6</v>
      </c>
      <c r="D50" s="211" t="s">
        <v>205</v>
      </c>
      <c r="E50" s="203">
        <v>1999</v>
      </c>
      <c r="F50" s="193">
        <v>2</v>
      </c>
      <c r="G50" s="213" t="s">
        <v>131</v>
      </c>
      <c r="H50" s="203" t="s">
        <v>134</v>
      </c>
      <c r="I50" s="203">
        <v>2</v>
      </c>
      <c r="J50" s="204">
        <v>5278</v>
      </c>
      <c r="K50" s="205">
        <v>16</v>
      </c>
      <c r="L50" s="206">
        <v>11911</v>
      </c>
      <c r="M50" s="206">
        <v>24401</v>
      </c>
      <c r="N50" s="206">
        <v>40694</v>
      </c>
      <c r="O50" s="206">
        <v>52774</v>
      </c>
      <c r="AO50" s="208">
        <v>52774</v>
      </c>
      <c r="AP50" s="209">
        <v>421</v>
      </c>
      <c r="AQ50" s="193">
        <v>40</v>
      </c>
      <c r="AR50" s="193">
        <v>2</v>
      </c>
    </row>
    <row r="51" spans="1:44" ht="11.25">
      <c r="A51" s="191" t="s">
        <v>134</v>
      </c>
      <c r="B51" s="193">
        <v>2</v>
      </c>
      <c r="C51" s="193">
        <v>2</v>
      </c>
      <c r="D51" s="211" t="s">
        <v>201</v>
      </c>
      <c r="E51" s="203">
        <v>1999</v>
      </c>
      <c r="F51" s="193">
        <v>2</v>
      </c>
      <c r="G51" s="213" t="s">
        <v>152</v>
      </c>
      <c r="H51" s="203" t="s">
        <v>134</v>
      </c>
      <c r="I51" s="203">
        <v>2</v>
      </c>
      <c r="J51" s="204">
        <v>5280</v>
      </c>
      <c r="K51" s="205">
        <v>14</v>
      </c>
      <c r="L51" s="206">
        <v>11806</v>
      </c>
      <c r="M51" s="206">
        <v>24316</v>
      </c>
      <c r="N51" s="206">
        <v>40658</v>
      </c>
      <c r="O51" s="206">
        <v>52789</v>
      </c>
      <c r="AO51" s="208">
        <v>52789</v>
      </c>
      <c r="AP51" s="209">
        <v>420</v>
      </c>
      <c r="AQ51" s="193">
        <v>40</v>
      </c>
      <c r="AR51" s="193">
        <v>2</v>
      </c>
    </row>
    <row r="52" spans="1:44" ht="11.25">
      <c r="A52" s="191" t="s">
        <v>134</v>
      </c>
      <c r="B52" s="193">
        <v>1</v>
      </c>
      <c r="C52" s="193">
        <v>5</v>
      </c>
      <c r="D52" s="211" t="s">
        <v>196</v>
      </c>
      <c r="E52" s="203">
        <v>1999</v>
      </c>
      <c r="F52" s="193">
        <v>2</v>
      </c>
      <c r="G52" s="213" t="s">
        <v>144</v>
      </c>
      <c r="H52" s="203" t="s">
        <v>134</v>
      </c>
      <c r="I52" s="203">
        <v>2</v>
      </c>
      <c r="J52" s="204">
        <v>5356</v>
      </c>
      <c r="K52" s="205">
        <v>8</v>
      </c>
      <c r="L52" s="206">
        <v>11958</v>
      </c>
      <c r="M52" s="206">
        <v>24534</v>
      </c>
      <c r="N52" s="206">
        <v>41348</v>
      </c>
      <c r="O52" s="206">
        <v>53872</v>
      </c>
      <c r="AO52" s="208">
        <v>53872</v>
      </c>
      <c r="AP52" s="209">
        <v>381</v>
      </c>
      <c r="AQ52" s="193">
        <v>40</v>
      </c>
      <c r="AR52" s="193">
        <v>2</v>
      </c>
    </row>
    <row r="53" spans="1:44" ht="11.25">
      <c r="A53" s="191" t="s">
        <v>134</v>
      </c>
      <c r="B53" s="193">
        <v>1</v>
      </c>
      <c r="C53" s="193">
        <v>2</v>
      </c>
      <c r="D53" s="211" t="s">
        <v>192</v>
      </c>
      <c r="E53" s="203">
        <v>2000</v>
      </c>
      <c r="F53" s="193">
        <v>2</v>
      </c>
      <c r="G53" s="213" t="s">
        <v>193</v>
      </c>
      <c r="H53" s="203" t="s">
        <v>134</v>
      </c>
      <c r="I53" s="203">
        <v>2</v>
      </c>
      <c r="J53" s="204">
        <v>5501</v>
      </c>
      <c r="K53" s="205">
        <v>11</v>
      </c>
      <c r="L53" s="206">
        <v>12549</v>
      </c>
      <c r="M53" s="206">
        <v>25670</v>
      </c>
      <c r="N53" s="206">
        <v>42874</v>
      </c>
      <c r="O53" s="206">
        <v>55368</v>
      </c>
      <c r="AO53" s="208">
        <v>55368</v>
      </c>
      <c r="AP53" s="209">
        <v>335</v>
      </c>
      <c r="AQ53" s="193">
        <v>40</v>
      </c>
      <c r="AR53" s="193">
        <v>2</v>
      </c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9" right="0.79" top="0.98" bottom="0.98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 codeName="Munka14">
    <tabColor indexed="42"/>
  </sheetPr>
  <dimension ref="A1:AS25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A3" sqref="A3"/>
    </sheetView>
  </sheetViews>
  <sheetFormatPr defaultColWidth="9.140625" defaultRowHeight="12.75"/>
  <cols>
    <col min="1" max="1" width="3.28125" style="191" customWidth="1"/>
    <col min="2" max="3" width="0" style="193" hidden="1" customWidth="1"/>
    <col min="4" max="4" width="29.00390625" style="211" customWidth="1"/>
    <col min="5" max="5" width="5.7109375" style="203" customWidth="1"/>
    <col min="6" max="6" width="0" style="193" hidden="1" customWidth="1"/>
    <col min="7" max="7" width="31.00390625" style="213" customWidth="1"/>
    <col min="8" max="8" width="6.28125" style="203" customWidth="1"/>
    <col min="9" max="9" width="1.8515625" style="203" hidden="1" customWidth="1"/>
    <col min="10" max="10" width="6.140625" style="204" hidden="1" customWidth="1"/>
    <col min="11" max="11" width="6.7109375" style="205" hidden="1" customWidth="1"/>
    <col min="12" max="15" width="7.140625" style="206" customWidth="1"/>
    <col min="16" max="16" width="7.140625" style="207" customWidth="1"/>
    <col min="17" max="17" width="7.140625" style="206" customWidth="1"/>
    <col min="18" max="40" width="0" style="206" hidden="1" customWidth="1"/>
    <col min="41" max="41" width="9.140625" style="208" customWidth="1"/>
    <col min="42" max="42" width="6.7109375" style="209" customWidth="1"/>
    <col min="43" max="44" width="0" style="193" hidden="1" customWidth="1"/>
    <col min="45" max="45" width="64.00390625" style="193" customWidth="1"/>
    <col min="46" max="16384" width="9.140625" style="193" customWidth="1"/>
  </cols>
  <sheetData>
    <row r="1" spans="2:45" ht="12.75">
      <c r="B1" s="192"/>
      <c r="C1" s="192"/>
      <c r="D1" s="232" t="s">
        <v>28</v>
      </c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S1" s="216"/>
    </row>
    <row r="2" spans="2:45" ht="11.25">
      <c r="B2" s="194"/>
      <c r="C2" s="194"/>
      <c r="D2" s="210" t="s">
        <v>30</v>
      </c>
      <c r="E2" s="195"/>
      <c r="F2" s="195"/>
      <c r="G2" s="212">
        <f>MENU2!B5</f>
        <v>0</v>
      </c>
      <c r="H2" s="195"/>
      <c r="I2" s="195"/>
      <c r="J2" s="196"/>
      <c r="K2" s="197"/>
      <c r="L2" s="198"/>
      <c r="M2" s="198"/>
      <c r="N2" s="198"/>
      <c r="O2" s="198"/>
      <c r="P2" s="199" t="str">
        <f>MENU2!E5</f>
        <v>200 férfi mell</v>
      </c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1"/>
      <c r="AP2" s="202" t="s">
        <v>76</v>
      </c>
      <c r="AS2" s="215"/>
    </row>
    <row r="3" spans="1:9" ht="11.25">
      <c r="A3" s="191">
        <v>0</v>
      </c>
      <c r="E3" s="203" t="s">
        <v>309</v>
      </c>
      <c r="H3" s="203" t="s">
        <v>137</v>
      </c>
      <c r="I3" s="203">
        <v>3</v>
      </c>
    </row>
    <row r="4" spans="1:44" ht="11.25">
      <c r="A4" s="191">
        <v>1</v>
      </c>
      <c r="B4" s="193">
        <v>2</v>
      </c>
      <c r="C4" s="193">
        <v>5</v>
      </c>
      <c r="D4" s="211" t="s">
        <v>247</v>
      </c>
      <c r="E4" s="203">
        <v>1997</v>
      </c>
      <c r="F4" s="193">
        <v>1</v>
      </c>
      <c r="G4" s="213" t="s">
        <v>146</v>
      </c>
      <c r="H4" s="203" t="s">
        <v>137</v>
      </c>
      <c r="I4" s="203">
        <v>3</v>
      </c>
      <c r="J4" s="204">
        <v>3050</v>
      </c>
      <c r="K4" s="205">
        <v>5</v>
      </c>
      <c r="L4" s="206">
        <v>12486</v>
      </c>
      <c r="M4" s="206">
        <v>25501</v>
      </c>
      <c r="AO4" s="208">
        <v>25501</v>
      </c>
      <c r="AP4" s="209">
        <v>412</v>
      </c>
      <c r="AQ4" s="193">
        <v>27</v>
      </c>
      <c r="AR4" s="193">
        <v>2</v>
      </c>
    </row>
    <row r="5" spans="1:44" ht="11.25">
      <c r="A5" s="191">
        <v>2</v>
      </c>
      <c r="B5" s="193">
        <v>3</v>
      </c>
      <c r="C5" s="193">
        <v>7</v>
      </c>
      <c r="D5" s="211" t="s">
        <v>251</v>
      </c>
      <c r="E5" s="203">
        <v>1998</v>
      </c>
      <c r="F5" s="193">
        <v>1</v>
      </c>
      <c r="G5" s="213" t="s">
        <v>146</v>
      </c>
      <c r="H5" s="203" t="s">
        <v>137</v>
      </c>
      <c r="I5" s="203">
        <v>3</v>
      </c>
      <c r="J5" s="204">
        <v>3020</v>
      </c>
      <c r="K5" s="205">
        <v>5</v>
      </c>
      <c r="L5" s="206">
        <v>13002</v>
      </c>
      <c r="M5" s="206">
        <v>30259</v>
      </c>
      <c r="AO5" s="208">
        <v>30259</v>
      </c>
      <c r="AP5" s="209">
        <v>362</v>
      </c>
      <c r="AQ5" s="193">
        <v>27</v>
      </c>
      <c r="AR5" s="193">
        <v>2</v>
      </c>
    </row>
    <row r="6" spans="1:44" ht="11.25">
      <c r="A6" s="191">
        <v>3</v>
      </c>
      <c r="B6" s="193">
        <v>3</v>
      </c>
      <c r="C6" s="193">
        <v>6</v>
      </c>
      <c r="D6" s="211" t="s">
        <v>250</v>
      </c>
      <c r="E6" s="203">
        <v>1997</v>
      </c>
      <c r="F6" s="193">
        <v>1</v>
      </c>
      <c r="G6" s="213" t="s">
        <v>141</v>
      </c>
      <c r="H6" s="203" t="s">
        <v>137</v>
      </c>
      <c r="I6" s="203">
        <v>3</v>
      </c>
      <c r="J6" s="204">
        <v>2538</v>
      </c>
      <c r="K6" s="205">
        <v>3</v>
      </c>
      <c r="L6" s="206">
        <v>12664</v>
      </c>
      <c r="M6" s="206">
        <v>30270</v>
      </c>
      <c r="AO6" s="208">
        <v>30270</v>
      </c>
      <c r="AP6" s="209">
        <v>362</v>
      </c>
      <c r="AQ6" s="193">
        <v>27</v>
      </c>
      <c r="AR6" s="193">
        <v>2</v>
      </c>
    </row>
    <row r="7" spans="1:44" ht="11.25">
      <c r="A7" s="191">
        <v>4</v>
      </c>
      <c r="B7" s="193">
        <v>2</v>
      </c>
      <c r="C7" s="193">
        <v>4</v>
      </c>
      <c r="D7" s="211" t="s">
        <v>246</v>
      </c>
      <c r="E7" s="203">
        <v>1997</v>
      </c>
      <c r="F7" s="193">
        <v>1</v>
      </c>
      <c r="G7" s="213" t="s">
        <v>163</v>
      </c>
      <c r="H7" s="203" t="s">
        <v>137</v>
      </c>
      <c r="I7" s="203">
        <v>3</v>
      </c>
      <c r="J7" s="204">
        <v>3050</v>
      </c>
      <c r="K7" s="205">
        <v>2</v>
      </c>
      <c r="L7" s="206">
        <v>13126</v>
      </c>
      <c r="M7" s="206">
        <v>30625</v>
      </c>
      <c r="AO7" s="208">
        <v>30625</v>
      </c>
      <c r="AP7" s="209">
        <v>341</v>
      </c>
      <c r="AQ7" s="193">
        <v>27</v>
      </c>
      <c r="AR7" s="193">
        <v>2</v>
      </c>
    </row>
    <row r="8" spans="1:44" ht="11.25">
      <c r="A8" s="191">
        <v>5</v>
      </c>
      <c r="B8" s="193">
        <v>3</v>
      </c>
      <c r="C8" s="193">
        <v>1</v>
      </c>
      <c r="D8" s="211" t="s">
        <v>161</v>
      </c>
      <c r="E8" s="203">
        <v>1998</v>
      </c>
      <c r="F8" s="193">
        <v>1</v>
      </c>
      <c r="G8" s="213" t="s">
        <v>144</v>
      </c>
      <c r="H8" s="203" t="s">
        <v>137</v>
      </c>
      <c r="I8" s="203">
        <v>3</v>
      </c>
      <c r="J8" s="204">
        <v>3049</v>
      </c>
      <c r="K8" s="205">
        <v>8</v>
      </c>
      <c r="L8" s="206">
        <v>13210</v>
      </c>
      <c r="M8" s="206">
        <v>30860</v>
      </c>
      <c r="AO8" s="208">
        <v>30860</v>
      </c>
      <c r="AP8" s="209">
        <v>329</v>
      </c>
      <c r="AQ8" s="193">
        <v>27</v>
      </c>
      <c r="AR8" s="193">
        <v>2</v>
      </c>
    </row>
    <row r="9" spans="1:44" ht="11.25">
      <c r="A9" s="191">
        <v>6</v>
      </c>
      <c r="B9" s="193">
        <v>2</v>
      </c>
      <c r="C9" s="193">
        <v>6</v>
      </c>
      <c r="D9" s="211" t="s">
        <v>156</v>
      </c>
      <c r="E9" s="203">
        <v>1998</v>
      </c>
      <c r="F9" s="193">
        <v>1</v>
      </c>
      <c r="G9" s="213" t="s">
        <v>146</v>
      </c>
      <c r="H9" s="203" t="s">
        <v>137</v>
      </c>
      <c r="I9" s="203">
        <v>3</v>
      </c>
      <c r="J9" s="204">
        <v>3070</v>
      </c>
      <c r="K9" s="205">
        <v>5</v>
      </c>
      <c r="L9" s="206">
        <v>13364</v>
      </c>
      <c r="M9" s="206">
        <v>31266</v>
      </c>
      <c r="AO9" s="208">
        <v>31266</v>
      </c>
      <c r="AP9" s="209">
        <v>308</v>
      </c>
      <c r="AQ9" s="193">
        <v>27</v>
      </c>
      <c r="AR9" s="193">
        <v>2</v>
      </c>
    </row>
    <row r="10" spans="1:44" ht="11.25">
      <c r="A10" s="191">
        <v>7</v>
      </c>
      <c r="B10" s="193">
        <v>2</v>
      </c>
      <c r="C10" s="193">
        <v>7</v>
      </c>
      <c r="D10" s="211" t="s">
        <v>248</v>
      </c>
      <c r="E10" s="203">
        <v>1997</v>
      </c>
      <c r="F10" s="193">
        <v>1</v>
      </c>
      <c r="G10" s="213" t="s">
        <v>154</v>
      </c>
      <c r="H10" s="203" t="s">
        <v>137</v>
      </c>
      <c r="I10" s="203">
        <v>3</v>
      </c>
      <c r="J10" s="204">
        <v>3090</v>
      </c>
      <c r="K10" s="205">
        <v>15</v>
      </c>
      <c r="L10" s="206">
        <v>13678</v>
      </c>
      <c r="M10" s="206">
        <v>31422</v>
      </c>
      <c r="AO10" s="208">
        <v>31422</v>
      </c>
      <c r="AP10" s="209">
        <v>301</v>
      </c>
      <c r="AQ10" s="193">
        <v>27</v>
      </c>
      <c r="AR10" s="193">
        <v>2</v>
      </c>
    </row>
    <row r="11" spans="1:44" ht="11.25">
      <c r="A11" s="191">
        <v>8</v>
      </c>
      <c r="B11" s="193">
        <v>1</v>
      </c>
      <c r="C11" s="193">
        <v>3</v>
      </c>
      <c r="D11" s="211" t="s">
        <v>179</v>
      </c>
      <c r="E11" s="203">
        <v>1998</v>
      </c>
      <c r="F11" s="193">
        <v>1</v>
      </c>
      <c r="G11" s="213" t="s">
        <v>144</v>
      </c>
      <c r="H11" s="203" t="s">
        <v>137</v>
      </c>
      <c r="I11" s="203">
        <v>3</v>
      </c>
      <c r="J11" s="204">
        <v>3261</v>
      </c>
      <c r="K11" s="205">
        <v>8</v>
      </c>
      <c r="L11" s="206">
        <v>13735</v>
      </c>
      <c r="M11" s="206">
        <v>31881</v>
      </c>
      <c r="AO11" s="208">
        <v>31881</v>
      </c>
      <c r="AP11" s="209">
        <v>281</v>
      </c>
      <c r="AQ11" s="193">
        <v>27</v>
      </c>
      <c r="AR11" s="193">
        <v>2</v>
      </c>
    </row>
    <row r="12" spans="1:44" ht="11.25">
      <c r="A12" s="191">
        <v>9</v>
      </c>
      <c r="B12" s="193">
        <v>2</v>
      </c>
      <c r="C12" s="193">
        <v>1</v>
      </c>
      <c r="D12" s="211" t="s">
        <v>168</v>
      </c>
      <c r="E12" s="203">
        <v>1997</v>
      </c>
      <c r="F12" s="193">
        <v>1</v>
      </c>
      <c r="G12" s="213" t="s">
        <v>159</v>
      </c>
      <c r="H12" s="203" t="s">
        <v>137</v>
      </c>
      <c r="I12" s="203">
        <v>3</v>
      </c>
      <c r="J12" s="204">
        <v>3135</v>
      </c>
      <c r="K12" s="205">
        <v>7</v>
      </c>
      <c r="L12" s="206">
        <v>13942</v>
      </c>
      <c r="M12" s="206">
        <v>32523</v>
      </c>
      <c r="AO12" s="208">
        <v>32523</v>
      </c>
      <c r="AP12" s="209">
        <v>255</v>
      </c>
      <c r="AQ12" s="193">
        <v>27</v>
      </c>
      <c r="AR12" s="193">
        <v>2</v>
      </c>
    </row>
    <row r="13" spans="1:44" ht="11.25">
      <c r="A13" s="191">
        <v>10</v>
      </c>
      <c r="B13" s="193">
        <v>1</v>
      </c>
      <c r="C13" s="193">
        <v>4</v>
      </c>
      <c r="D13" s="211" t="s">
        <v>242</v>
      </c>
      <c r="E13" s="203">
        <v>1998</v>
      </c>
      <c r="F13" s="193">
        <v>1</v>
      </c>
      <c r="G13" s="213" t="s">
        <v>243</v>
      </c>
      <c r="H13" s="203" t="s">
        <v>137</v>
      </c>
      <c r="I13" s="203">
        <v>3</v>
      </c>
      <c r="J13" s="204">
        <v>3200</v>
      </c>
      <c r="K13" s="205">
        <v>17</v>
      </c>
      <c r="L13" s="206">
        <v>14964</v>
      </c>
      <c r="M13" s="206">
        <v>34843</v>
      </c>
      <c r="AO13" s="208">
        <v>34843</v>
      </c>
      <c r="AP13" s="209">
        <v>185</v>
      </c>
      <c r="AQ13" s="193">
        <v>27</v>
      </c>
      <c r="AR13" s="193">
        <v>2</v>
      </c>
    </row>
    <row r="14" spans="1:44" ht="11.25">
      <c r="A14" s="191">
        <v>11</v>
      </c>
      <c r="B14" s="193">
        <v>2</v>
      </c>
      <c r="C14" s="193">
        <v>8</v>
      </c>
      <c r="D14" s="211" t="s">
        <v>249</v>
      </c>
      <c r="E14" s="203">
        <v>1998</v>
      </c>
      <c r="F14" s="193">
        <v>1</v>
      </c>
      <c r="G14" s="213" t="s">
        <v>243</v>
      </c>
      <c r="H14" s="203" t="s">
        <v>137</v>
      </c>
      <c r="I14" s="203">
        <v>3</v>
      </c>
      <c r="J14" s="204">
        <v>3200</v>
      </c>
      <c r="K14" s="205">
        <v>17</v>
      </c>
      <c r="L14" s="206">
        <v>15368</v>
      </c>
      <c r="M14" s="206">
        <v>35676</v>
      </c>
      <c r="AO14" s="208">
        <v>35676</v>
      </c>
      <c r="AP14" s="209">
        <v>166</v>
      </c>
      <c r="AQ14" s="193">
        <v>27</v>
      </c>
      <c r="AR14" s="193">
        <v>2</v>
      </c>
    </row>
    <row r="15" spans="1:9" ht="11.25">
      <c r="A15" s="191">
        <v>0</v>
      </c>
      <c r="E15" s="203" t="s">
        <v>310</v>
      </c>
      <c r="H15" s="203" t="s">
        <v>132</v>
      </c>
      <c r="I15" s="203">
        <v>3</v>
      </c>
    </row>
    <row r="16" spans="1:44" ht="11.25">
      <c r="A16" s="191">
        <v>1</v>
      </c>
      <c r="B16" s="193">
        <v>3</v>
      </c>
      <c r="C16" s="193">
        <v>4</v>
      </c>
      <c r="D16" s="211" t="s">
        <v>188</v>
      </c>
      <c r="E16" s="203">
        <v>1995</v>
      </c>
      <c r="F16" s="193">
        <v>1</v>
      </c>
      <c r="G16" s="213" t="s">
        <v>159</v>
      </c>
      <c r="H16" s="203" t="s">
        <v>132</v>
      </c>
      <c r="I16" s="203">
        <v>3</v>
      </c>
      <c r="J16" s="204">
        <v>2440</v>
      </c>
      <c r="K16" s="205">
        <v>7</v>
      </c>
      <c r="L16" s="206">
        <v>12132</v>
      </c>
      <c r="M16" s="206">
        <v>24389</v>
      </c>
      <c r="AO16" s="208">
        <v>24389</v>
      </c>
      <c r="AP16" s="209">
        <v>501</v>
      </c>
      <c r="AQ16" s="193">
        <v>27</v>
      </c>
      <c r="AR16" s="193">
        <v>2</v>
      </c>
    </row>
    <row r="17" spans="1:44" ht="11.25">
      <c r="A17" s="191">
        <v>2</v>
      </c>
      <c r="B17" s="193">
        <v>3</v>
      </c>
      <c r="C17" s="193">
        <v>3</v>
      </c>
      <c r="D17" s="211" t="s">
        <v>186</v>
      </c>
      <c r="E17" s="203">
        <v>1995</v>
      </c>
      <c r="F17" s="193">
        <v>1</v>
      </c>
      <c r="G17" s="213" t="s">
        <v>159</v>
      </c>
      <c r="H17" s="203" t="s">
        <v>132</v>
      </c>
      <c r="I17" s="203">
        <v>3</v>
      </c>
      <c r="J17" s="204">
        <v>2520</v>
      </c>
      <c r="K17" s="205">
        <v>7</v>
      </c>
      <c r="L17" s="206">
        <v>12187</v>
      </c>
      <c r="M17" s="206">
        <v>24517</v>
      </c>
      <c r="AO17" s="208">
        <v>24517</v>
      </c>
      <c r="AP17" s="209">
        <v>490</v>
      </c>
      <c r="AQ17" s="193">
        <v>27</v>
      </c>
      <c r="AR17" s="193">
        <v>2</v>
      </c>
    </row>
    <row r="18" spans="1:44" ht="11.25">
      <c r="A18" s="191">
        <v>3</v>
      </c>
      <c r="B18" s="193">
        <v>2</v>
      </c>
      <c r="C18" s="193">
        <v>2</v>
      </c>
      <c r="D18" s="211" t="s">
        <v>190</v>
      </c>
      <c r="E18" s="203">
        <v>1996</v>
      </c>
      <c r="F18" s="193">
        <v>1</v>
      </c>
      <c r="G18" s="213" t="s">
        <v>139</v>
      </c>
      <c r="H18" s="203" t="s">
        <v>132</v>
      </c>
      <c r="I18" s="203">
        <v>3</v>
      </c>
      <c r="J18" s="204">
        <v>3089</v>
      </c>
      <c r="K18" s="205">
        <v>6</v>
      </c>
      <c r="L18" s="206">
        <v>12412</v>
      </c>
      <c r="M18" s="206">
        <v>25246</v>
      </c>
      <c r="AO18" s="208">
        <v>25246</v>
      </c>
      <c r="AP18" s="209">
        <v>430</v>
      </c>
      <c r="AQ18" s="193">
        <v>27</v>
      </c>
      <c r="AR18" s="193">
        <v>2</v>
      </c>
    </row>
    <row r="19" spans="1:44" ht="11.25">
      <c r="A19" s="191">
        <v>4</v>
      </c>
      <c r="B19" s="193">
        <v>3</v>
      </c>
      <c r="C19" s="193">
        <v>2</v>
      </c>
      <c r="D19" s="211" t="s">
        <v>175</v>
      </c>
      <c r="E19" s="203">
        <v>1996</v>
      </c>
      <c r="F19" s="193">
        <v>1</v>
      </c>
      <c r="G19" s="213" t="s">
        <v>163</v>
      </c>
      <c r="H19" s="203" t="s">
        <v>132</v>
      </c>
      <c r="I19" s="203">
        <v>3</v>
      </c>
      <c r="J19" s="204">
        <v>3000</v>
      </c>
      <c r="K19" s="205">
        <v>2</v>
      </c>
      <c r="L19" s="206">
        <v>12760</v>
      </c>
      <c r="M19" s="206">
        <v>25940</v>
      </c>
      <c r="AO19" s="208">
        <v>25940</v>
      </c>
      <c r="AP19" s="209">
        <v>382</v>
      </c>
      <c r="AQ19" s="193">
        <v>27</v>
      </c>
      <c r="AR19" s="193">
        <v>2</v>
      </c>
    </row>
    <row r="20" spans="1:44" ht="11.25">
      <c r="A20" s="191">
        <v>5</v>
      </c>
      <c r="B20" s="193">
        <v>1</v>
      </c>
      <c r="C20" s="193">
        <v>6</v>
      </c>
      <c r="D20" s="211" t="s">
        <v>245</v>
      </c>
      <c r="E20" s="203">
        <v>1996</v>
      </c>
      <c r="F20" s="193">
        <v>1</v>
      </c>
      <c r="G20" s="213" t="s">
        <v>152</v>
      </c>
      <c r="H20" s="203" t="s">
        <v>132</v>
      </c>
      <c r="I20" s="203">
        <v>3</v>
      </c>
      <c r="J20" s="204">
        <v>3323</v>
      </c>
      <c r="K20" s="205">
        <v>14</v>
      </c>
      <c r="L20" s="206">
        <v>13184</v>
      </c>
      <c r="M20" s="206">
        <v>31115</v>
      </c>
      <c r="AO20" s="208">
        <v>31115</v>
      </c>
      <c r="AP20" s="209">
        <v>316</v>
      </c>
      <c r="AQ20" s="193">
        <v>27</v>
      </c>
      <c r="AR20" s="193">
        <v>2</v>
      </c>
    </row>
    <row r="21" spans="1:44" ht="11.25">
      <c r="A21" s="191">
        <v>6</v>
      </c>
      <c r="B21" s="193">
        <v>1</v>
      </c>
      <c r="C21" s="193">
        <v>5</v>
      </c>
      <c r="D21" s="211" t="s">
        <v>244</v>
      </c>
      <c r="E21" s="203">
        <v>1996</v>
      </c>
      <c r="F21" s="193">
        <v>1</v>
      </c>
      <c r="G21" s="213" t="s">
        <v>152</v>
      </c>
      <c r="H21" s="203" t="s">
        <v>132</v>
      </c>
      <c r="I21" s="203">
        <v>3</v>
      </c>
      <c r="J21" s="204">
        <v>3201</v>
      </c>
      <c r="K21" s="205">
        <v>14</v>
      </c>
      <c r="L21" s="206">
        <v>13389</v>
      </c>
      <c r="M21" s="206">
        <v>31144</v>
      </c>
      <c r="AO21" s="208">
        <v>31144</v>
      </c>
      <c r="AP21" s="209">
        <v>314</v>
      </c>
      <c r="AQ21" s="193">
        <v>27</v>
      </c>
      <c r="AR21" s="193">
        <v>2</v>
      </c>
    </row>
    <row r="22" spans="1:44" ht="11.25">
      <c r="A22" s="191">
        <v>7</v>
      </c>
      <c r="B22" s="193">
        <v>3</v>
      </c>
      <c r="C22" s="193">
        <v>8</v>
      </c>
      <c r="D22" s="211" t="s">
        <v>184</v>
      </c>
      <c r="E22" s="203">
        <v>1995</v>
      </c>
      <c r="F22" s="193">
        <v>1</v>
      </c>
      <c r="G22" s="213" t="s">
        <v>159</v>
      </c>
      <c r="H22" s="203" t="s">
        <v>132</v>
      </c>
      <c r="I22" s="203">
        <v>3</v>
      </c>
      <c r="J22" s="204">
        <v>3050</v>
      </c>
      <c r="K22" s="205">
        <v>7</v>
      </c>
      <c r="L22" s="206">
        <v>13482</v>
      </c>
      <c r="M22" s="206">
        <v>31671</v>
      </c>
      <c r="AO22" s="208">
        <v>31671</v>
      </c>
      <c r="AP22" s="209">
        <v>290</v>
      </c>
      <c r="AQ22" s="193">
        <v>27</v>
      </c>
      <c r="AR22" s="193">
        <v>2</v>
      </c>
    </row>
    <row r="23" spans="1:44" ht="11.25">
      <c r="A23" s="191">
        <v>8</v>
      </c>
      <c r="B23" s="193">
        <v>2</v>
      </c>
      <c r="C23" s="193">
        <v>3</v>
      </c>
      <c r="D23" s="211" t="s">
        <v>174</v>
      </c>
      <c r="E23" s="203">
        <v>1996</v>
      </c>
      <c r="F23" s="193">
        <v>1</v>
      </c>
      <c r="G23" s="213" t="s">
        <v>159</v>
      </c>
      <c r="H23" s="203" t="s">
        <v>132</v>
      </c>
      <c r="I23" s="203">
        <v>3</v>
      </c>
      <c r="J23" s="204">
        <v>3060</v>
      </c>
      <c r="K23" s="205">
        <v>7</v>
      </c>
      <c r="L23" s="206">
        <v>13725</v>
      </c>
      <c r="M23" s="206">
        <v>32181</v>
      </c>
      <c r="AO23" s="208">
        <v>32181</v>
      </c>
      <c r="AP23" s="209">
        <v>268</v>
      </c>
      <c r="AQ23" s="193">
        <v>27</v>
      </c>
      <c r="AR23" s="193">
        <v>2</v>
      </c>
    </row>
    <row r="24" spans="1:9" ht="11.25">
      <c r="A24" s="191">
        <v>0</v>
      </c>
      <c r="E24" s="203" t="s">
        <v>311</v>
      </c>
      <c r="H24" s="203" t="s">
        <v>166</v>
      </c>
      <c r="I24" s="203">
        <v>3</v>
      </c>
    </row>
    <row r="25" spans="2:44" ht="11.25">
      <c r="B25" s="193">
        <v>3</v>
      </c>
      <c r="C25" s="193">
        <v>5</v>
      </c>
      <c r="D25" s="211" t="s">
        <v>178</v>
      </c>
      <c r="E25" s="203">
        <v>1993</v>
      </c>
      <c r="F25" s="193">
        <v>1</v>
      </c>
      <c r="G25" s="213" t="s">
        <v>159</v>
      </c>
      <c r="H25" s="203" t="s">
        <v>166</v>
      </c>
      <c r="I25" s="203">
        <v>3</v>
      </c>
      <c r="J25" s="204">
        <v>2455</v>
      </c>
      <c r="K25" s="205">
        <v>7</v>
      </c>
      <c r="L25" s="206" t="s">
        <v>301</v>
      </c>
      <c r="M25" s="206" t="s">
        <v>301</v>
      </c>
      <c r="AO25" s="208" t="s">
        <v>301</v>
      </c>
      <c r="AQ25" s="193">
        <v>27</v>
      </c>
      <c r="AR25" s="193">
        <v>2</v>
      </c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9" right="0.79" top="0.98" bottom="0.98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 codeName="Munka15">
    <tabColor indexed="42"/>
  </sheetPr>
  <dimension ref="A1:AS35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A3" sqref="A3"/>
    </sheetView>
  </sheetViews>
  <sheetFormatPr defaultColWidth="9.140625" defaultRowHeight="12.75"/>
  <cols>
    <col min="1" max="1" width="3.28125" style="191" customWidth="1"/>
    <col min="2" max="3" width="0" style="193" hidden="1" customWidth="1"/>
    <col min="4" max="4" width="29.00390625" style="211" customWidth="1"/>
    <col min="5" max="5" width="5.7109375" style="203" customWidth="1"/>
    <col min="6" max="6" width="0" style="193" hidden="1" customWidth="1"/>
    <col min="7" max="7" width="31.00390625" style="213" customWidth="1"/>
    <col min="8" max="8" width="6.28125" style="203" customWidth="1"/>
    <col min="9" max="9" width="1.8515625" style="203" hidden="1" customWidth="1"/>
    <col min="10" max="10" width="6.140625" style="204" hidden="1" customWidth="1"/>
    <col min="11" max="11" width="6.7109375" style="205" hidden="1" customWidth="1"/>
    <col min="12" max="15" width="7.140625" style="206" customWidth="1"/>
    <col min="16" max="16" width="7.140625" style="207" customWidth="1"/>
    <col min="17" max="17" width="7.140625" style="206" customWidth="1"/>
    <col min="18" max="40" width="0" style="206" hidden="1" customWidth="1"/>
    <col min="41" max="41" width="9.140625" style="208" customWidth="1"/>
    <col min="42" max="42" width="6.7109375" style="209" customWidth="1"/>
    <col min="43" max="44" width="0" style="193" hidden="1" customWidth="1"/>
    <col min="45" max="45" width="64.00390625" style="193" customWidth="1"/>
    <col min="46" max="16384" width="9.140625" style="193" customWidth="1"/>
  </cols>
  <sheetData>
    <row r="1" spans="2:45" ht="12.75">
      <c r="B1" s="192"/>
      <c r="C1" s="192"/>
      <c r="D1" s="232" t="s">
        <v>28</v>
      </c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S1" s="216"/>
    </row>
    <row r="2" spans="2:45" ht="11.25">
      <c r="B2" s="194"/>
      <c r="C2" s="194"/>
      <c r="D2" s="210" t="s">
        <v>30</v>
      </c>
      <c r="E2" s="195"/>
      <c r="F2" s="195"/>
      <c r="G2" s="212">
        <f>MENU2!B6</f>
        <v>0</v>
      </c>
      <c r="H2" s="195"/>
      <c r="I2" s="195"/>
      <c r="J2" s="196"/>
      <c r="K2" s="197"/>
      <c r="L2" s="198"/>
      <c r="M2" s="198"/>
      <c r="N2" s="198"/>
      <c r="O2" s="198"/>
      <c r="P2" s="199" t="str">
        <f>MENU2!E6</f>
        <v>200 női mell</v>
      </c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1"/>
      <c r="AP2" s="202" t="s">
        <v>76</v>
      </c>
      <c r="AS2" s="215"/>
    </row>
    <row r="3" spans="1:9" ht="11.25">
      <c r="A3" s="191">
        <v>0</v>
      </c>
      <c r="E3" s="203" t="s">
        <v>312</v>
      </c>
      <c r="H3" s="203" t="s">
        <v>137</v>
      </c>
      <c r="I3" s="203">
        <v>4</v>
      </c>
    </row>
    <row r="4" spans="1:44" ht="11.25">
      <c r="A4" s="191">
        <v>1</v>
      </c>
      <c r="B4" s="193">
        <v>4</v>
      </c>
      <c r="C4" s="193">
        <v>2</v>
      </c>
      <c r="D4" s="211" t="s">
        <v>260</v>
      </c>
      <c r="E4" s="203">
        <v>1997</v>
      </c>
      <c r="F4" s="193">
        <v>2</v>
      </c>
      <c r="G4" s="213" t="s">
        <v>139</v>
      </c>
      <c r="H4" s="203" t="s">
        <v>137</v>
      </c>
      <c r="I4" s="203">
        <v>4</v>
      </c>
      <c r="J4" s="204">
        <v>2529</v>
      </c>
      <c r="K4" s="205">
        <v>6</v>
      </c>
      <c r="L4" s="206">
        <v>12237</v>
      </c>
      <c r="M4" s="206">
        <v>24806</v>
      </c>
      <c r="AO4" s="208">
        <v>24806</v>
      </c>
      <c r="AP4" s="209">
        <v>627</v>
      </c>
      <c r="AQ4" s="193">
        <v>28</v>
      </c>
      <c r="AR4" s="193">
        <v>2</v>
      </c>
    </row>
    <row r="5" spans="1:44" ht="11.25">
      <c r="A5" s="191">
        <v>2</v>
      </c>
      <c r="B5" s="193">
        <v>4</v>
      </c>
      <c r="C5" s="193">
        <v>3</v>
      </c>
      <c r="D5" s="211" t="s">
        <v>239</v>
      </c>
      <c r="E5" s="203">
        <v>1997</v>
      </c>
      <c r="F5" s="193">
        <v>2</v>
      </c>
      <c r="G5" s="213" t="s">
        <v>159</v>
      </c>
      <c r="H5" s="203" t="s">
        <v>137</v>
      </c>
      <c r="I5" s="203">
        <v>4</v>
      </c>
      <c r="J5" s="204">
        <v>2515</v>
      </c>
      <c r="K5" s="205">
        <v>7</v>
      </c>
      <c r="L5" s="206">
        <v>12070</v>
      </c>
      <c r="M5" s="206">
        <v>24935</v>
      </c>
      <c r="AO5" s="208">
        <v>24935</v>
      </c>
      <c r="AP5" s="209">
        <v>612</v>
      </c>
      <c r="AQ5" s="193">
        <v>28</v>
      </c>
      <c r="AR5" s="193">
        <v>2</v>
      </c>
    </row>
    <row r="6" spans="1:44" ht="11.25">
      <c r="A6" s="191">
        <v>3</v>
      </c>
      <c r="B6" s="193">
        <v>4</v>
      </c>
      <c r="C6" s="193">
        <v>6</v>
      </c>
      <c r="D6" s="211" t="s">
        <v>224</v>
      </c>
      <c r="E6" s="203">
        <v>1998</v>
      </c>
      <c r="F6" s="193">
        <v>2</v>
      </c>
      <c r="G6" s="213" t="s">
        <v>159</v>
      </c>
      <c r="H6" s="203" t="s">
        <v>137</v>
      </c>
      <c r="I6" s="203">
        <v>4</v>
      </c>
      <c r="J6" s="204">
        <v>2520</v>
      </c>
      <c r="K6" s="205">
        <v>7</v>
      </c>
      <c r="L6" s="206">
        <v>12328</v>
      </c>
      <c r="M6" s="206">
        <v>25270</v>
      </c>
      <c r="AO6" s="208">
        <v>25270</v>
      </c>
      <c r="AP6" s="209">
        <v>577</v>
      </c>
      <c r="AQ6" s="193">
        <v>28</v>
      </c>
      <c r="AR6" s="193">
        <v>2</v>
      </c>
    </row>
    <row r="7" spans="1:44" ht="11.25">
      <c r="A7" s="191">
        <v>4</v>
      </c>
      <c r="B7" s="193">
        <v>4</v>
      </c>
      <c r="C7" s="193">
        <v>4</v>
      </c>
      <c r="D7" s="211" t="s">
        <v>261</v>
      </c>
      <c r="E7" s="203">
        <v>1997</v>
      </c>
      <c r="F7" s="193">
        <v>2</v>
      </c>
      <c r="G7" s="213" t="s">
        <v>218</v>
      </c>
      <c r="H7" s="203" t="s">
        <v>137</v>
      </c>
      <c r="I7" s="203">
        <v>4</v>
      </c>
      <c r="J7" s="204">
        <v>2480</v>
      </c>
      <c r="K7" s="205">
        <v>13</v>
      </c>
      <c r="L7" s="206">
        <v>12578</v>
      </c>
      <c r="M7" s="206">
        <v>25453</v>
      </c>
      <c r="AO7" s="208">
        <v>25453</v>
      </c>
      <c r="AP7" s="209">
        <v>559</v>
      </c>
      <c r="AQ7" s="193">
        <v>28</v>
      </c>
      <c r="AR7" s="193">
        <v>2</v>
      </c>
    </row>
    <row r="8" spans="1:44" ht="11.25">
      <c r="A8" s="191">
        <v>5</v>
      </c>
      <c r="B8" s="193">
        <v>4</v>
      </c>
      <c r="C8" s="193">
        <v>7</v>
      </c>
      <c r="D8" s="211" t="s">
        <v>220</v>
      </c>
      <c r="E8" s="203">
        <v>1998</v>
      </c>
      <c r="F8" s="193">
        <v>2</v>
      </c>
      <c r="G8" s="213" t="s">
        <v>131</v>
      </c>
      <c r="H8" s="203" t="s">
        <v>137</v>
      </c>
      <c r="I8" s="203">
        <v>4</v>
      </c>
      <c r="J8" s="204">
        <v>2534</v>
      </c>
      <c r="K8" s="205">
        <v>16</v>
      </c>
      <c r="L8" s="206">
        <v>12610</v>
      </c>
      <c r="M8" s="206">
        <v>25507</v>
      </c>
      <c r="AO8" s="208">
        <v>25507</v>
      </c>
      <c r="AP8" s="209">
        <v>554</v>
      </c>
      <c r="AQ8" s="193">
        <v>28</v>
      </c>
      <c r="AR8" s="193">
        <v>2</v>
      </c>
    </row>
    <row r="9" spans="1:44" ht="11.25">
      <c r="A9" s="191">
        <v>6</v>
      </c>
      <c r="B9" s="193">
        <v>4</v>
      </c>
      <c r="C9" s="193">
        <v>5</v>
      </c>
      <c r="D9" s="211" t="s">
        <v>262</v>
      </c>
      <c r="E9" s="203">
        <v>1998</v>
      </c>
      <c r="F9" s="193">
        <v>2</v>
      </c>
      <c r="G9" s="213" t="s">
        <v>163</v>
      </c>
      <c r="H9" s="203" t="s">
        <v>137</v>
      </c>
      <c r="I9" s="203">
        <v>4</v>
      </c>
      <c r="J9" s="204">
        <v>2500</v>
      </c>
      <c r="K9" s="205">
        <v>2</v>
      </c>
      <c r="L9" s="206">
        <v>12576</v>
      </c>
      <c r="M9" s="206">
        <v>25713</v>
      </c>
      <c r="AO9" s="208">
        <v>25713</v>
      </c>
      <c r="AP9" s="209">
        <v>535</v>
      </c>
      <c r="AQ9" s="193">
        <v>28</v>
      </c>
      <c r="AR9" s="193">
        <v>2</v>
      </c>
    </row>
    <row r="10" spans="1:44" ht="11.25">
      <c r="A10" s="191">
        <v>7</v>
      </c>
      <c r="B10" s="193">
        <v>4</v>
      </c>
      <c r="C10" s="193">
        <v>1</v>
      </c>
      <c r="D10" s="211" t="s">
        <v>228</v>
      </c>
      <c r="E10" s="203">
        <v>1997</v>
      </c>
      <c r="F10" s="193">
        <v>2</v>
      </c>
      <c r="G10" s="213" t="s">
        <v>163</v>
      </c>
      <c r="H10" s="203" t="s">
        <v>137</v>
      </c>
      <c r="I10" s="203">
        <v>4</v>
      </c>
      <c r="J10" s="204">
        <v>2540</v>
      </c>
      <c r="K10" s="205">
        <v>2</v>
      </c>
      <c r="L10" s="206">
        <v>12931</v>
      </c>
      <c r="M10" s="206">
        <v>30442</v>
      </c>
      <c r="AO10" s="208">
        <v>30442</v>
      </c>
      <c r="AP10" s="209">
        <v>474</v>
      </c>
      <c r="AQ10" s="193">
        <v>28</v>
      </c>
      <c r="AR10" s="193">
        <v>2</v>
      </c>
    </row>
    <row r="11" spans="1:44" ht="11.25">
      <c r="A11" s="191">
        <v>8</v>
      </c>
      <c r="B11" s="193">
        <v>3</v>
      </c>
      <c r="C11" s="193">
        <v>2</v>
      </c>
      <c r="D11" s="211" t="s">
        <v>232</v>
      </c>
      <c r="E11" s="203">
        <v>1998</v>
      </c>
      <c r="F11" s="193">
        <v>2</v>
      </c>
      <c r="G11" s="213" t="s">
        <v>163</v>
      </c>
      <c r="H11" s="203" t="s">
        <v>137</v>
      </c>
      <c r="I11" s="203">
        <v>4</v>
      </c>
      <c r="J11" s="204">
        <v>3040</v>
      </c>
      <c r="K11" s="205">
        <v>2</v>
      </c>
      <c r="L11" s="206">
        <v>13057</v>
      </c>
      <c r="M11" s="206">
        <v>30502</v>
      </c>
      <c r="AO11" s="208">
        <v>30502</v>
      </c>
      <c r="AP11" s="209">
        <v>469</v>
      </c>
      <c r="AQ11" s="193">
        <v>28</v>
      </c>
      <c r="AR11" s="193">
        <v>2</v>
      </c>
    </row>
    <row r="12" spans="1:44" ht="11.25">
      <c r="A12" s="191">
        <v>9</v>
      </c>
      <c r="B12" s="193">
        <v>3</v>
      </c>
      <c r="C12" s="193">
        <v>4</v>
      </c>
      <c r="D12" s="211" t="s">
        <v>257</v>
      </c>
      <c r="E12" s="203">
        <v>1998</v>
      </c>
      <c r="F12" s="193">
        <v>2</v>
      </c>
      <c r="G12" s="213" t="s">
        <v>200</v>
      </c>
      <c r="H12" s="203" t="s">
        <v>137</v>
      </c>
      <c r="I12" s="203">
        <v>4</v>
      </c>
      <c r="J12" s="204">
        <v>3000</v>
      </c>
      <c r="K12" s="205">
        <v>9</v>
      </c>
      <c r="L12" s="206">
        <v>13161</v>
      </c>
      <c r="M12" s="206">
        <v>30623</v>
      </c>
      <c r="AO12" s="208">
        <v>30623</v>
      </c>
      <c r="AP12" s="209">
        <v>460</v>
      </c>
      <c r="AQ12" s="193">
        <v>28</v>
      </c>
      <c r="AR12" s="193">
        <v>2</v>
      </c>
    </row>
    <row r="13" spans="1:44" ht="11.25">
      <c r="A13" s="191">
        <v>10</v>
      </c>
      <c r="B13" s="193">
        <v>2</v>
      </c>
      <c r="C13" s="193">
        <v>6</v>
      </c>
      <c r="D13" s="211" t="s">
        <v>254</v>
      </c>
      <c r="E13" s="203">
        <v>1997</v>
      </c>
      <c r="F13" s="193">
        <v>2</v>
      </c>
      <c r="G13" s="213" t="s">
        <v>163</v>
      </c>
      <c r="H13" s="203" t="s">
        <v>137</v>
      </c>
      <c r="I13" s="203">
        <v>4</v>
      </c>
      <c r="J13" s="204">
        <v>3100</v>
      </c>
      <c r="K13" s="205">
        <v>2</v>
      </c>
      <c r="L13" s="206">
        <v>13060</v>
      </c>
      <c r="M13" s="206">
        <v>30687</v>
      </c>
      <c r="AO13" s="208">
        <v>30687</v>
      </c>
      <c r="AP13" s="209">
        <v>456</v>
      </c>
      <c r="AQ13" s="193">
        <v>28</v>
      </c>
      <c r="AR13" s="193">
        <v>2</v>
      </c>
    </row>
    <row r="14" spans="1:44" ht="11.25">
      <c r="A14" s="191">
        <v>11</v>
      </c>
      <c r="B14" s="193">
        <v>3</v>
      </c>
      <c r="C14" s="193">
        <v>8</v>
      </c>
      <c r="D14" s="211" t="s">
        <v>207</v>
      </c>
      <c r="E14" s="203">
        <v>1998</v>
      </c>
      <c r="F14" s="193">
        <v>2</v>
      </c>
      <c r="G14" s="213" t="s">
        <v>144</v>
      </c>
      <c r="H14" s="203" t="s">
        <v>137</v>
      </c>
      <c r="I14" s="203">
        <v>4</v>
      </c>
      <c r="J14" s="204">
        <v>3082</v>
      </c>
      <c r="K14" s="205">
        <v>8</v>
      </c>
      <c r="L14" s="206">
        <v>13181</v>
      </c>
      <c r="M14" s="206">
        <v>30833</v>
      </c>
      <c r="AO14" s="208">
        <v>30833</v>
      </c>
      <c r="AP14" s="209">
        <v>445</v>
      </c>
      <c r="AQ14" s="193">
        <v>28</v>
      </c>
      <c r="AR14" s="193">
        <v>2</v>
      </c>
    </row>
    <row r="15" spans="1:44" ht="11.25">
      <c r="A15" s="191">
        <v>12</v>
      </c>
      <c r="B15" s="193">
        <v>2</v>
      </c>
      <c r="C15" s="193">
        <v>3</v>
      </c>
      <c r="D15" s="211" t="s">
        <v>212</v>
      </c>
      <c r="E15" s="203">
        <v>1997</v>
      </c>
      <c r="F15" s="193">
        <v>2</v>
      </c>
      <c r="G15" s="213" t="s">
        <v>144</v>
      </c>
      <c r="H15" s="203" t="s">
        <v>137</v>
      </c>
      <c r="I15" s="203">
        <v>4</v>
      </c>
      <c r="J15" s="204">
        <v>3090</v>
      </c>
      <c r="K15" s="205">
        <v>8</v>
      </c>
      <c r="L15" s="206">
        <v>13378</v>
      </c>
      <c r="M15" s="206">
        <v>31092</v>
      </c>
      <c r="AO15" s="208">
        <v>31092</v>
      </c>
      <c r="AP15" s="209">
        <v>427</v>
      </c>
      <c r="AQ15" s="193">
        <v>28</v>
      </c>
      <c r="AR15" s="193">
        <v>2</v>
      </c>
    </row>
    <row r="16" spans="1:44" ht="11.25">
      <c r="A16" s="191">
        <v>13</v>
      </c>
      <c r="B16" s="193">
        <v>2</v>
      </c>
      <c r="C16" s="193">
        <v>5</v>
      </c>
      <c r="D16" s="211" t="s">
        <v>210</v>
      </c>
      <c r="E16" s="203">
        <v>1998</v>
      </c>
      <c r="F16" s="193">
        <v>2</v>
      </c>
      <c r="G16" s="213" t="s">
        <v>144</v>
      </c>
      <c r="H16" s="203" t="s">
        <v>137</v>
      </c>
      <c r="I16" s="203">
        <v>4</v>
      </c>
      <c r="J16" s="204">
        <v>3089</v>
      </c>
      <c r="K16" s="205">
        <v>8</v>
      </c>
      <c r="L16" s="206">
        <v>13538</v>
      </c>
      <c r="M16" s="206">
        <v>31361</v>
      </c>
      <c r="AO16" s="208">
        <v>31361</v>
      </c>
      <c r="AP16" s="209">
        <v>410</v>
      </c>
      <c r="AQ16" s="193">
        <v>28</v>
      </c>
      <c r="AR16" s="193">
        <v>2</v>
      </c>
    </row>
    <row r="17" spans="1:44" ht="11.25">
      <c r="A17" s="191">
        <v>14</v>
      </c>
      <c r="B17" s="193">
        <v>1</v>
      </c>
      <c r="C17" s="193">
        <v>6</v>
      </c>
      <c r="D17" s="211" t="s">
        <v>223</v>
      </c>
      <c r="E17" s="203">
        <v>1998</v>
      </c>
      <c r="F17" s="193">
        <v>2</v>
      </c>
      <c r="G17" s="213" t="s">
        <v>150</v>
      </c>
      <c r="H17" s="203" t="s">
        <v>137</v>
      </c>
      <c r="I17" s="203">
        <v>4</v>
      </c>
      <c r="J17" s="204">
        <v>3350</v>
      </c>
      <c r="K17" s="205">
        <v>19</v>
      </c>
      <c r="L17" s="206">
        <v>13506</v>
      </c>
      <c r="M17" s="206">
        <v>31366</v>
      </c>
      <c r="AO17" s="208">
        <v>31366</v>
      </c>
      <c r="AP17" s="209">
        <v>409</v>
      </c>
      <c r="AQ17" s="193">
        <v>28</v>
      </c>
      <c r="AR17" s="193">
        <v>2</v>
      </c>
    </row>
    <row r="18" spans="1:44" ht="11.25">
      <c r="A18" s="191">
        <v>15</v>
      </c>
      <c r="B18" s="193">
        <v>1</v>
      </c>
      <c r="C18" s="193">
        <v>3</v>
      </c>
      <c r="D18" s="211" t="s">
        <v>252</v>
      </c>
      <c r="E18" s="203">
        <v>1997</v>
      </c>
      <c r="F18" s="193">
        <v>2</v>
      </c>
      <c r="G18" s="213" t="s">
        <v>139</v>
      </c>
      <c r="H18" s="203" t="s">
        <v>137</v>
      </c>
      <c r="I18" s="203">
        <v>4</v>
      </c>
      <c r="J18" s="204">
        <v>3303</v>
      </c>
      <c r="K18" s="205">
        <v>6</v>
      </c>
      <c r="L18" s="206">
        <v>13765</v>
      </c>
      <c r="M18" s="206">
        <v>31806</v>
      </c>
      <c r="AO18" s="208">
        <v>31806</v>
      </c>
      <c r="AP18" s="209">
        <v>383</v>
      </c>
      <c r="AQ18" s="193">
        <v>28</v>
      </c>
      <c r="AR18" s="193">
        <v>2</v>
      </c>
    </row>
    <row r="19" spans="1:44" ht="11.25">
      <c r="A19" s="191">
        <v>16</v>
      </c>
      <c r="B19" s="193">
        <v>1</v>
      </c>
      <c r="C19" s="193">
        <v>4</v>
      </c>
      <c r="D19" s="211" t="s">
        <v>253</v>
      </c>
      <c r="E19" s="203">
        <v>1998</v>
      </c>
      <c r="F19" s="193">
        <v>2</v>
      </c>
      <c r="G19" s="213" t="s">
        <v>163</v>
      </c>
      <c r="H19" s="203" t="s">
        <v>137</v>
      </c>
      <c r="I19" s="203">
        <v>4</v>
      </c>
      <c r="J19" s="204">
        <v>3186</v>
      </c>
      <c r="K19" s="205">
        <v>2</v>
      </c>
      <c r="L19" s="206">
        <v>13678</v>
      </c>
      <c r="M19" s="206">
        <v>31861</v>
      </c>
      <c r="AO19" s="208">
        <v>31861</v>
      </c>
      <c r="AP19" s="209">
        <v>379</v>
      </c>
      <c r="AQ19" s="193">
        <v>28</v>
      </c>
      <c r="AR19" s="193">
        <v>2</v>
      </c>
    </row>
    <row r="20" spans="1:44" ht="11.25">
      <c r="A20" s="191">
        <v>17</v>
      </c>
      <c r="B20" s="193">
        <v>2</v>
      </c>
      <c r="C20" s="193">
        <v>2</v>
      </c>
      <c r="D20" s="211" t="s">
        <v>194</v>
      </c>
      <c r="E20" s="203">
        <v>1998</v>
      </c>
      <c r="F20" s="193">
        <v>2</v>
      </c>
      <c r="G20" s="213" t="s">
        <v>146</v>
      </c>
      <c r="H20" s="203" t="s">
        <v>137</v>
      </c>
      <c r="I20" s="203">
        <v>4</v>
      </c>
      <c r="J20" s="204">
        <v>3100</v>
      </c>
      <c r="K20" s="205">
        <v>5</v>
      </c>
      <c r="L20" s="206">
        <v>13647</v>
      </c>
      <c r="M20" s="206">
        <v>31983</v>
      </c>
      <c r="AO20" s="208">
        <v>31983</v>
      </c>
      <c r="AP20" s="209">
        <v>373</v>
      </c>
      <c r="AQ20" s="193">
        <v>28</v>
      </c>
      <c r="AR20" s="193">
        <v>2</v>
      </c>
    </row>
    <row r="21" spans="1:44" ht="11.25">
      <c r="A21" s="191">
        <v>18</v>
      </c>
      <c r="B21" s="193">
        <v>3</v>
      </c>
      <c r="C21" s="193">
        <v>1</v>
      </c>
      <c r="D21" s="211" t="s">
        <v>233</v>
      </c>
      <c r="E21" s="203">
        <v>1997</v>
      </c>
      <c r="F21" s="193">
        <v>2</v>
      </c>
      <c r="G21" s="213" t="s">
        <v>159</v>
      </c>
      <c r="H21" s="203" t="s">
        <v>137</v>
      </c>
      <c r="I21" s="203">
        <v>4</v>
      </c>
      <c r="J21" s="204">
        <v>3060</v>
      </c>
      <c r="K21" s="205">
        <v>7</v>
      </c>
      <c r="L21" s="206">
        <v>13957</v>
      </c>
      <c r="M21" s="206">
        <v>32315</v>
      </c>
      <c r="AO21" s="208">
        <v>32315</v>
      </c>
      <c r="AP21" s="209">
        <v>355</v>
      </c>
      <c r="AQ21" s="193">
        <v>28</v>
      </c>
      <c r="AR21" s="193">
        <v>2</v>
      </c>
    </row>
    <row r="22" spans="1:44" ht="11.25">
      <c r="A22" s="191">
        <v>19</v>
      </c>
      <c r="B22" s="193">
        <v>2</v>
      </c>
      <c r="C22" s="193">
        <v>8</v>
      </c>
      <c r="D22" s="211" t="s">
        <v>256</v>
      </c>
      <c r="E22" s="203">
        <v>1997</v>
      </c>
      <c r="F22" s="193">
        <v>2</v>
      </c>
      <c r="G22" s="213" t="s">
        <v>139</v>
      </c>
      <c r="H22" s="203" t="s">
        <v>137</v>
      </c>
      <c r="I22" s="203">
        <v>4</v>
      </c>
      <c r="J22" s="204">
        <v>3150</v>
      </c>
      <c r="K22" s="205">
        <v>6</v>
      </c>
      <c r="L22" s="206">
        <v>13673</v>
      </c>
      <c r="M22" s="206">
        <v>32661</v>
      </c>
      <c r="AO22" s="208">
        <v>32661</v>
      </c>
      <c r="AP22" s="209">
        <v>337</v>
      </c>
      <c r="AQ22" s="193">
        <v>28</v>
      </c>
      <c r="AR22" s="193">
        <v>2</v>
      </c>
    </row>
    <row r="23" spans="1:44" ht="11.25">
      <c r="A23" s="191">
        <v>20</v>
      </c>
      <c r="B23" s="193">
        <v>1</v>
      </c>
      <c r="C23" s="193">
        <v>5</v>
      </c>
      <c r="D23" s="211" t="s">
        <v>198</v>
      </c>
      <c r="E23" s="203">
        <v>1998</v>
      </c>
      <c r="F23" s="193">
        <v>2</v>
      </c>
      <c r="G23" s="213" t="s">
        <v>139</v>
      </c>
      <c r="H23" s="203" t="s">
        <v>137</v>
      </c>
      <c r="I23" s="203">
        <v>4</v>
      </c>
      <c r="J23" s="204">
        <v>3246</v>
      </c>
      <c r="K23" s="205">
        <v>6</v>
      </c>
      <c r="L23" s="206">
        <v>14259</v>
      </c>
      <c r="M23" s="206">
        <v>32999</v>
      </c>
      <c r="AO23" s="208">
        <v>32999</v>
      </c>
      <c r="AP23" s="209">
        <v>321</v>
      </c>
      <c r="AQ23" s="193">
        <v>28</v>
      </c>
      <c r="AR23" s="193">
        <v>2</v>
      </c>
    </row>
    <row r="24" spans="1:44" ht="11.25">
      <c r="A24" s="191">
        <v>21</v>
      </c>
      <c r="B24" s="193">
        <v>2</v>
      </c>
      <c r="C24" s="193">
        <v>4</v>
      </c>
      <c r="D24" s="211" t="s">
        <v>211</v>
      </c>
      <c r="E24" s="203">
        <v>1998</v>
      </c>
      <c r="F24" s="193">
        <v>2</v>
      </c>
      <c r="G24" s="213" t="s">
        <v>159</v>
      </c>
      <c r="H24" s="203" t="s">
        <v>137</v>
      </c>
      <c r="I24" s="203">
        <v>4</v>
      </c>
      <c r="J24" s="204">
        <v>3085</v>
      </c>
      <c r="K24" s="205">
        <v>7</v>
      </c>
      <c r="L24" s="206">
        <v>14358</v>
      </c>
      <c r="M24" s="206">
        <v>33221</v>
      </c>
      <c r="AO24" s="208">
        <v>33221</v>
      </c>
      <c r="AP24" s="209">
        <v>311</v>
      </c>
      <c r="AQ24" s="193">
        <v>28</v>
      </c>
      <c r="AR24" s="193">
        <v>2</v>
      </c>
    </row>
    <row r="25" spans="1:44" ht="11.25">
      <c r="A25" s="191">
        <v>22</v>
      </c>
      <c r="B25" s="193">
        <v>1</v>
      </c>
      <c r="C25" s="193">
        <v>2</v>
      </c>
      <c r="D25" s="211" t="s">
        <v>191</v>
      </c>
      <c r="E25" s="203">
        <v>1998</v>
      </c>
      <c r="F25" s="193">
        <v>2</v>
      </c>
      <c r="G25" s="213" t="s">
        <v>154</v>
      </c>
      <c r="H25" s="203" t="s">
        <v>137</v>
      </c>
      <c r="I25" s="203">
        <v>4</v>
      </c>
      <c r="J25" s="204">
        <v>3350</v>
      </c>
      <c r="K25" s="205">
        <v>15</v>
      </c>
      <c r="L25" s="206">
        <v>20030</v>
      </c>
      <c r="M25" s="206">
        <v>40915</v>
      </c>
      <c r="AO25" s="208">
        <v>40915</v>
      </c>
      <c r="AP25" s="209">
        <v>192</v>
      </c>
      <c r="AQ25" s="193">
        <v>28</v>
      </c>
      <c r="AR25" s="193">
        <v>2</v>
      </c>
    </row>
    <row r="26" spans="2:44" ht="11.25">
      <c r="B26" s="193">
        <v>3</v>
      </c>
      <c r="C26" s="193">
        <v>6</v>
      </c>
      <c r="D26" s="211" t="s">
        <v>258</v>
      </c>
      <c r="E26" s="203">
        <v>1998</v>
      </c>
      <c r="F26" s="193">
        <v>2</v>
      </c>
      <c r="G26" s="213" t="s">
        <v>144</v>
      </c>
      <c r="H26" s="203" t="s">
        <v>137</v>
      </c>
      <c r="I26" s="203">
        <v>4</v>
      </c>
      <c r="J26" s="204">
        <v>3025</v>
      </c>
      <c r="K26" s="205">
        <v>8</v>
      </c>
      <c r="L26" s="206" t="s">
        <v>301</v>
      </c>
      <c r="M26" s="206" t="s">
        <v>301</v>
      </c>
      <c r="AO26" s="208" t="s">
        <v>301</v>
      </c>
      <c r="AQ26" s="193">
        <v>28</v>
      </c>
      <c r="AR26" s="193">
        <v>2</v>
      </c>
    </row>
    <row r="27" spans="1:9" ht="11.25">
      <c r="A27" s="191">
        <v>0</v>
      </c>
      <c r="E27" s="203" t="s">
        <v>313</v>
      </c>
      <c r="H27" s="203" t="s">
        <v>132</v>
      </c>
      <c r="I27" s="203">
        <v>4</v>
      </c>
    </row>
    <row r="28" spans="1:44" ht="11.25">
      <c r="A28" s="191">
        <v>1</v>
      </c>
      <c r="B28" s="193">
        <v>3</v>
      </c>
      <c r="C28" s="193">
        <v>3</v>
      </c>
      <c r="D28" s="211" t="s">
        <v>192</v>
      </c>
      <c r="E28" s="203">
        <v>1996</v>
      </c>
      <c r="F28" s="193">
        <v>2</v>
      </c>
      <c r="G28" s="213" t="s">
        <v>152</v>
      </c>
      <c r="H28" s="203" t="s">
        <v>132</v>
      </c>
      <c r="I28" s="203">
        <v>4</v>
      </c>
      <c r="J28" s="204">
        <v>3023</v>
      </c>
      <c r="K28" s="205">
        <v>14</v>
      </c>
      <c r="L28" s="206">
        <v>12681</v>
      </c>
      <c r="M28" s="206">
        <v>30124</v>
      </c>
      <c r="AO28" s="208">
        <v>30124</v>
      </c>
      <c r="AP28" s="209">
        <v>499</v>
      </c>
      <c r="AQ28" s="193">
        <v>28</v>
      </c>
      <c r="AR28" s="193">
        <v>2</v>
      </c>
    </row>
    <row r="29" spans="1:44" ht="11.25">
      <c r="A29" s="191">
        <v>2</v>
      </c>
      <c r="B29" s="193">
        <v>3</v>
      </c>
      <c r="C29" s="193">
        <v>5</v>
      </c>
      <c r="D29" s="211" t="s">
        <v>219</v>
      </c>
      <c r="E29" s="203">
        <v>1996</v>
      </c>
      <c r="F29" s="193">
        <v>2</v>
      </c>
      <c r="G29" s="213" t="s">
        <v>139</v>
      </c>
      <c r="H29" s="203" t="s">
        <v>132</v>
      </c>
      <c r="I29" s="203">
        <v>4</v>
      </c>
      <c r="J29" s="204">
        <v>3004</v>
      </c>
      <c r="K29" s="205">
        <v>6</v>
      </c>
      <c r="L29" s="206">
        <v>12894</v>
      </c>
      <c r="M29" s="206">
        <v>30197</v>
      </c>
      <c r="AO29" s="208">
        <v>30197</v>
      </c>
      <c r="AP29" s="209">
        <v>494</v>
      </c>
      <c r="AQ29" s="193">
        <v>28</v>
      </c>
      <c r="AR29" s="193">
        <v>2</v>
      </c>
    </row>
    <row r="30" spans="1:44" ht="11.25">
      <c r="A30" s="191">
        <v>3</v>
      </c>
      <c r="B30" s="193">
        <v>3</v>
      </c>
      <c r="C30" s="193">
        <v>7</v>
      </c>
      <c r="D30" s="211" t="s">
        <v>259</v>
      </c>
      <c r="E30" s="203">
        <v>1995</v>
      </c>
      <c r="F30" s="193">
        <v>2</v>
      </c>
      <c r="G30" s="213" t="s">
        <v>163</v>
      </c>
      <c r="H30" s="203" t="s">
        <v>132</v>
      </c>
      <c r="I30" s="203">
        <v>4</v>
      </c>
      <c r="J30" s="204">
        <v>3050</v>
      </c>
      <c r="K30" s="205">
        <v>2</v>
      </c>
      <c r="L30" s="206">
        <v>13152</v>
      </c>
      <c r="M30" s="206">
        <v>30898</v>
      </c>
      <c r="AO30" s="208">
        <v>30898</v>
      </c>
      <c r="AP30" s="209">
        <v>441</v>
      </c>
      <c r="AQ30" s="193">
        <v>28</v>
      </c>
      <c r="AR30" s="193">
        <v>2</v>
      </c>
    </row>
    <row r="31" spans="1:9" ht="11.25">
      <c r="A31" s="191">
        <v>0</v>
      </c>
      <c r="E31" s="203" t="s">
        <v>314</v>
      </c>
      <c r="H31" s="203" t="s">
        <v>166</v>
      </c>
      <c r="I31" s="203">
        <v>4</v>
      </c>
    </row>
    <row r="32" spans="1:44" ht="11.25">
      <c r="A32" s="191">
        <v>1</v>
      </c>
      <c r="B32" s="193">
        <v>4</v>
      </c>
      <c r="C32" s="193">
        <v>8</v>
      </c>
      <c r="D32" s="211" t="s">
        <v>263</v>
      </c>
      <c r="E32" s="203">
        <v>1994</v>
      </c>
      <c r="F32" s="193">
        <v>2</v>
      </c>
      <c r="G32" s="213" t="s">
        <v>141</v>
      </c>
      <c r="H32" s="203" t="s">
        <v>166</v>
      </c>
      <c r="I32" s="203">
        <v>4</v>
      </c>
      <c r="J32" s="204">
        <v>2589</v>
      </c>
      <c r="K32" s="205">
        <v>3</v>
      </c>
      <c r="L32" s="206">
        <v>12821</v>
      </c>
      <c r="M32" s="206">
        <v>30164</v>
      </c>
      <c r="AO32" s="208">
        <v>30164</v>
      </c>
      <c r="AP32" s="209">
        <v>496</v>
      </c>
      <c r="AQ32" s="193">
        <v>28</v>
      </c>
      <c r="AR32" s="193">
        <v>2</v>
      </c>
    </row>
    <row r="33" spans="1:9" ht="11.25">
      <c r="A33" s="191">
        <v>0</v>
      </c>
      <c r="E33" s="203" t="s">
        <v>315</v>
      </c>
      <c r="H33" s="203" t="s">
        <v>134</v>
      </c>
      <c r="I33" s="203">
        <v>4</v>
      </c>
    </row>
    <row r="34" spans="1:44" ht="11.25">
      <c r="A34" s="191" t="s">
        <v>134</v>
      </c>
      <c r="B34" s="193">
        <v>2</v>
      </c>
      <c r="C34" s="193">
        <v>7</v>
      </c>
      <c r="D34" s="211" t="s">
        <v>255</v>
      </c>
      <c r="E34" s="203">
        <v>1999</v>
      </c>
      <c r="F34" s="193">
        <v>2</v>
      </c>
      <c r="G34" s="213" t="s">
        <v>144</v>
      </c>
      <c r="H34" s="203" t="s">
        <v>134</v>
      </c>
      <c r="I34" s="203">
        <v>4</v>
      </c>
      <c r="J34" s="204">
        <v>3124</v>
      </c>
      <c r="K34" s="205">
        <v>8</v>
      </c>
      <c r="L34" s="206">
        <v>13544</v>
      </c>
      <c r="M34" s="206">
        <v>31782</v>
      </c>
      <c r="AO34" s="208">
        <v>31782</v>
      </c>
      <c r="AP34" s="209">
        <v>384</v>
      </c>
      <c r="AQ34" s="193">
        <v>28</v>
      </c>
      <c r="AR34" s="193">
        <v>2</v>
      </c>
    </row>
    <row r="35" spans="1:44" ht="11.25">
      <c r="A35" s="191" t="s">
        <v>134</v>
      </c>
      <c r="B35" s="193">
        <v>2</v>
      </c>
      <c r="C35" s="193">
        <v>1</v>
      </c>
      <c r="D35" s="211" t="s">
        <v>202</v>
      </c>
      <c r="E35" s="203">
        <v>1999</v>
      </c>
      <c r="F35" s="193">
        <v>2</v>
      </c>
      <c r="G35" s="213" t="s">
        <v>144</v>
      </c>
      <c r="H35" s="203" t="s">
        <v>134</v>
      </c>
      <c r="I35" s="203">
        <v>4</v>
      </c>
      <c r="J35" s="204">
        <v>3132</v>
      </c>
      <c r="K35" s="205">
        <v>8</v>
      </c>
      <c r="L35" s="206">
        <v>13835</v>
      </c>
      <c r="M35" s="206">
        <v>32253</v>
      </c>
      <c r="AO35" s="208">
        <v>32253</v>
      </c>
      <c r="AP35" s="209">
        <v>358</v>
      </c>
      <c r="AQ35" s="193">
        <v>28</v>
      </c>
      <c r="AR35" s="193">
        <v>2</v>
      </c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9" right="0.79" top="0.98" bottom="0.98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 codeName="Munka16">
    <tabColor indexed="42"/>
  </sheetPr>
  <dimension ref="A1:AS26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A3" sqref="A3"/>
    </sheetView>
  </sheetViews>
  <sheetFormatPr defaultColWidth="9.140625" defaultRowHeight="12.75"/>
  <cols>
    <col min="1" max="1" width="3.28125" style="191" customWidth="1"/>
    <col min="2" max="3" width="0" style="193" hidden="1" customWidth="1"/>
    <col min="4" max="4" width="29.00390625" style="211" customWidth="1"/>
    <col min="5" max="5" width="5.7109375" style="203" customWidth="1"/>
    <col min="6" max="6" width="0" style="193" hidden="1" customWidth="1"/>
    <col min="7" max="7" width="31.00390625" style="213" customWidth="1"/>
    <col min="8" max="8" width="6.28125" style="203" customWidth="1"/>
    <col min="9" max="9" width="1.8515625" style="203" hidden="1" customWidth="1"/>
    <col min="10" max="10" width="6.140625" style="204" hidden="1" customWidth="1"/>
    <col min="11" max="11" width="6.7109375" style="205" hidden="1" customWidth="1"/>
    <col min="12" max="15" width="7.140625" style="206" customWidth="1"/>
    <col min="16" max="16" width="7.140625" style="207" customWidth="1"/>
    <col min="17" max="17" width="7.140625" style="206" customWidth="1"/>
    <col min="18" max="40" width="0" style="206" hidden="1" customWidth="1"/>
    <col min="41" max="41" width="9.140625" style="208" customWidth="1"/>
    <col min="42" max="42" width="6.7109375" style="209" customWidth="1"/>
    <col min="43" max="44" width="0" style="193" hidden="1" customWidth="1"/>
    <col min="45" max="45" width="64.00390625" style="193" customWidth="1"/>
    <col min="46" max="16384" width="9.140625" style="193" customWidth="1"/>
  </cols>
  <sheetData>
    <row r="1" spans="2:45" ht="12.75">
      <c r="B1" s="192"/>
      <c r="C1" s="192"/>
      <c r="D1" s="232" t="s">
        <v>28</v>
      </c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S1" s="216"/>
    </row>
    <row r="2" spans="2:45" ht="11.25">
      <c r="B2" s="194"/>
      <c r="C2" s="194"/>
      <c r="D2" s="210" t="s">
        <v>30</v>
      </c>
      <c r="E2" s="195"/>
      <c r="F2" s="195"/>
      <c r="G2" s="212">
        <f>MENU2!B7</f>
        <v>0</v>
      </c>
      <c r="H2" s="195"/>
      <c r="I2" s="195"/>
      <c r="J2" s="196"/>
      <c r="K2" s="197"/>
      <c r="L2" s="198"/>
      <c r="M2" s="198"/>
      <c r="N2" s="198"/>
      <c r="O2" s="198"/>
      <c r="P2" s="199" t="str">
        <f>MENU2!E7</f>
        <v>200 férfi hát</v>
      </c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1"/>
      <c r="AP2" s="202" t="s">
        <v>76</v>
      </c>
      <c r="AS2" s="215"/>
    </row>
    <row r="3" spans="1:9" ht="11.25">
      <c r="A3" s="191">
        <v>0</v>
      </c>
      <c r="E3" s="203" t="s">
        <v>316</v>
      </c>
      <c r="H3" s="203" t="s">
        <v>137</v>
      </c>
      <c r="I3" s="203">
        <v>5</v>
      </c>
    </row>
    <row r="4" spans="1:44" ht="11.25">
      <c r="A4" s="191">
        <v>1</v>
      </c>
      <c r="B4" s="193">
        <v>3</v>
      </c>
      <c r="C4" s="193">
        <v>5</v>
      </c>
      <c r="D4" s="211" t="s">
        <v>185</v>
      </c>
      <c r="E4" s="203">
        <v>1997</v>
      </c>
      <c r="F4" s="193">
        <v>1</v>
      </c>
      <c r="G4" s="213" t="s">
        <v>139</v>
      </c>
      <c r="H4" s="203" t="s">
        <v>137</v>
      </c>
      <c r="I4" s="203">
        <v>5</v>
      </c>
      <c r="J4" s="204">
        <v>2269</v>
      </c>
      <c r="K4" s="205">
        <v>6</v>
      </c>
      <c r="L4" s="206">
        <v>11754</v>
      </c>
      <c r="M4" s="206">
        <v>23847</v>
      </c>
      <c r="AO4" s="208">
        <v>23847</v>
      </c>
      <c r="AP4" s="209">
        <v>399</v>
      </c>
      <c r="AQ4" s="193">
        <v>18</v>
      </c>
      <c r="AR4" s="193">
        <v>2</v>
      </c>
    </row>
    <row r="5" spans="1:44" ht="11.25">
      <c r="A5" s="191">
        <v>2</v>
      </c>
      <c r="B5" s="193">
        <v>3</v>
      </c>
      <c r="C5" s="193">
        <v>7</v>
      </c>
      <c r="D5" s="211" t="s">
        <v>179</v>
      </c>
      <c r="E5" s="203">
        <v>1998</v>
      </c>
      <c r="F5" s="193">
        <v>1</v>
      </c>
      <c r="G5" s="213" t="s">
        <v>144</v>
      </c>
      <c r="H5" s="203" t="s">
        <v>137</v>
      </c>
      <c r="I5" s="203">
        <v>5</v>
      </c>
      <c r="J5" s="204">
        <v>2387</v>
      </c>
      <c r="K5" s="205">
        <v>8</v>
      </c>
      <c r="L5" s="206">
        <v>11960</v>
      </c>
      <c r="M5" s="206">
        <v>24112</v>
      </c>
      <c r="AO5" s="208">
        <v>24112</v>
      </c>
      <c r="AP5" s="209">
        <v>379</v>
      </c>
      <c r="AQ5" s="193">
        <v>18</v>
      </c>
      <c r="AR5" s="193">
        <v>2</v>
      </c>
    </row>
    <row r="6" spans="1:44" ht="11.25">
      <c r="A6" s="191">
        <v>3</v>
      </c>
      <c r="B6" s="193">
        <v>3</v>
      </c>
      <c r="C6" s="193">
        <v>8</v>
      </c>
      <c r="D6" s="211" t="s">
        <v>273</v>
      </c>
      <c r="E6" s="203">
        <v>1997</v>
      </c>
      <c r="F6" s="193">
        <v>1</v>
      </c>
      <c r="G6" s="213" t="s">
        <v>152</v>
      </c>
      <c r="H6" s="203" t="s">
        <v>137</v>
      </c>
      <c r="I6" s="203">
        <v>5</v>
      </c>
      <c r="J6" s="204">
        <v>2410</v>
      </c>
      <c r="K6" s="205">
        <v>14</v>
      </c>
      <c r="L6" s="206">
        <v>12137</v>
      </c>
      <c r="M6" s="206">
        <v>24136</v>
      </c>
      <c r="AO6" s="208">
        <v>24136</v>
      </c>
      <c r="AP6" s="209">
        <v>378</v>
      </c>
      <c r="AQ6" s="193">
        <v>18</v>
      </c>
      <c r="AR6" s="193">
        <v>2</v>
      </c>
    </row>
    <row r="7" spans="1:44" ht="11.25">
      <c r="A7" s="191">
        <v>4</v>
      </c>
      <c r="B7" s="193">
        <v>2</v>
      </c>
      <c r="C7" s="193">
        <v>5</v>
      </c>
      <c r="D7" s="211" t="s">
        <v>170</v>
      </c>
      <c r="E7" s="203">
        <v>1997</v>
      </c>
      <c r="F7" s="193">
        <v>1</v>
      </c>
      <c r="G7" s="213" t="s">
        <v>139</v>
      </c>
      <c r="H7" s="203" t="s">
        <v>137</v>
      </c>
      <c r="I7" s="203">
        <v>5</v>
      </c>
      <c r="J7" s="204">
        <v>2447</v>
      </c>
      <c r="K7" s="205">
        <v>6</v>
      </c>
      <c r="L7" s="206">
        <v>12032</v>
      </c>
      <c r="M7" s="206">
        <v>24370</v>
      </c>
      <c r="AO7" s="208">
        <v>24370</v>
      </c>
      <c r="AP7" s="209">
        <v>362</v>
      </c>
      <c r="AQ7" s="193">
        <v>18</v>
      </c>
      <c r="AR7" s="193">
        <v>2</v>
      </c>
    </row>
    <row r="8" spans="1:44" ht="11.25">
      <c r="A8" s="191">
        <v>5</v>
      </c>
      <c r="B8" s="193">
        <v>2</v>
      </c>
      <c r="C8" s="193">
        <v>3</v>
      </c>
      <c r="D8" s="211" t="s">
        <v>271</v>
      </c>
      <c r="E8" s="203">
        <v>1998</v>
      </c>
      <c r="F8" s="193">
        <v>1</v>
      </c>
      <c r="G8" s="213" t="s">
        <v>163</v>
      </c>
      <c r="H8" s="203" t="s">
        <v>137</v>
      </c>
      <c r="I8" s="203">
        <v>5</v>
      </c>
      <c r="J8" s="204">
        <v>2480</v>
      </c>
      <c r="K8" s="205">
        <v>2</v>
      </c>
      <c r="L8" s="206">
        <v>12062</v>
      </c>
      <c r="M8" s="206">
        <v>24443</v>
      </c>
      <c r="AO8" s="208">
        <v>24443</v>
      </c>
      <c r="AP8" s="209">
        <v>357</v>
      </c>
      <c r="AQ8" s="193">
        <v>18</v>
      </c>
      <c r="AR8" s="193">
        <v>2</v>
      </c>
    </row>
    <row r="9" spans="1:44" ht="11.25">
      <c r="A9" s="191">
        <v>6</v>
      </c>
      <c r="B9" s="193">
        <v>3</v>
      </c>
      <c r="C9" s="193">
        <v>1</v>
      </c>
      <c r="D9" s="211" t="s">
        <v>168</v>
      </c>
      <c r="E9" s="203">
        <v>1997</v>
      </c>
      <c r="F9" s="193">
        <v>1</v>
      </c>
      <c r="G9" s="213" t="s">
        <v>159</v>
      </c>
      <c r="H9" s="203" t="s">
        <v>137</v>
      </c>
      <c r="I9" s="203">
        <v>5</v>
      </c>
      <c r="J9" s="204">
        <v>2390</v>
      </c>
      <c r="K9" s="205">
        <v>7</v>
      </c>
      <c r="L9" s="206">
        <v>12030</v>
      </c>
      <c r="M9" s="206">
        <v>24593</v>
      </c>
      <c r="AO9" s="208">
        <v>24593</v>
      </c>
      <c r="AP9" s="209">
        <v>347</v>
      </c>
      <c r="AQ9" s="193">
        <v>18</v>
      </c>
      <c r="AR9" s="193">
        <v>2</v>
      </c>
    </row>
    <row r="10" spans="1:44" ht="11.25">
      <c r="A10" s="191">
        <v>7</v>
      </c>
      <c r="B10" s="193">
        <v>2</v>
      </c>
      <c r="C10" s="193">
        <v>6</v>
      </c>
      <c r="D10" s="211" t="s">
        <v>248</v>
      </c>
      <c r="E10" s="203">
        <v>1997</v>
      </c>
      <c r="F10" s="193">
        <v>1</v>
      </c>
      <c r="G10" s="213" t="s">
        <v>154</v>
      </c>
      <c r="H10" s="203" t="s">
        <v>137</v>
      </c>
      <c r="I10" s="203">
        <v>5</v>
      </c>
      <c r="J10" s="204">
        <v>2500</v>
      </c>
      <c r="K10" s="205">
        <v>15</v>
      </c>
      <c r="L10" s="206">
        <v>12550</v>
      </c>
      <c r="M10" s="206">
        <v>25429</v>
      </c>
      <c r="AO10" s="208">
        <v>25429</v>
      </c>
      <c r="AP10" s="209">
        <v>300</v>
      </c>
      <c r="AQ10" s="193">
        <v>18</v>
      </c>
      <c r="AR10" s="193">
        <v>2</v>
      </c>
    </row>
    <row r="11" spans="1:44" ht="11.25">
      <c r="A11" s="191">
        <v>8</v>
      </c>
      <c r="B11" s="193">
        <v>1</v>
      </c>
      <c r="C11" s="193">
        <v>4</v>
      </c>
      <c r="D11" s="211" t="s">
        <v>266</v>
      </c>
      <c r="E11" s="203">
        <v>1997</v>
      </c>
      <c r="F11" s="193">
        <v>1</v>
      </c>
      <c r="G11" s="213" t="s">
        <v>243</v>
      </c>
      <c r="H11" s="203" t="s">
        <v>137</v>
      </c>
      <c r="I11" s="203">
        <v>5</v>
      </c>
      <c r="J11" s="204">
        <v>3000</v>
      </c>
      <c r="K11" s="205">
        <v>17</v>
      </c>
      <c r="L11" s="206">
        <v>12487</v>
      </c>
      <c r="M11" s="206">
        <v>25578</v>
      </c>
      <c r="AO11" s="208">
        <v>25578</v>
      </c>
      <c r="AP11" s="209">
        <v>292</v>
      </c>
      <c r="AQ11" s="193">
        <v>18</v>
      </c>
      <c r="AR11" s="193">
        <v>2</v>
      </c>
    </row>
    <row r="12" spans="1:44" ht="11.25">
      <c r="A12" s="191">
        <v>9</v>
      </c>
      <c r="B12" s="193">
        <v>2</v>
      </c>
      <c r="C12" s="193">
        <v>8</v>
      </c>
      <c r="D12" s="211" t="s">
        <v>155</v>
      </c>
      <c r="E12" s="203">
        <v>1998</v>
      </c>
      <c r="F12" s="193">
        <v>1</v>
      </c>
      <c r="G12" s="213" t="s">
        <v>144</v>
      </c>
      <c r="H12" s="203" t="s">
        <v>137</v>
      </c>
      <c r="I12" s="203">
        <v>5</v>
      </c>
      <c r="J12" s="204">
        <v>2594</v>
      </c>
      <c r="K12" s="205">
        <v>8</v>
      </c>
      <c r="L12" s="206">
        <v>12920</v>
      </c>
      <c r="M12" s="206">
        <v>30322</v>
      </c>
      <c r="AO12" s="208">
        <v>30322</v>
      </c>
      <c r="AP12" s="209">
        <v>258</v>
      </c>
      <c r="AQ12" s="193">
        <v>18</v>
      </c>
      <c r="AR12" s="193">
        <v>2</v>
      </c>
    </row>
    <row r="13" spans="1:44" ht="11.25">
      <c r="A13" s="191">
        <v>10</v>
      </c>
      <c r="B13" s="193">
        <v>1</v>
      </c>
      <c r="C13" s="193">
        <v>2</v>
      </c>
      <c r="D13" s="211" t="s">
        <v>264</v>
      </c>
      <c r="E13" s="203">
        <v>1998</v>
      </c>
      <c r="F13" s="193">
        <v>1</v>
      </c>
      <c r="G13" s="213" t="s">
        <v>243</v>
      </c>
      <c r="H13" s="203" t="s">
        <v>137</v>
      </c>
      <c r="I13" s="203">
        <v>5</v>
      </c>
      <c r="J13" s="204">
        <v>3100</v>
      </c>
      <c r="K13" s="205">
        <v>17</v>
      </c>
      <c r="L13" s="206">
        <v>12790</v>
      </c>
      <c r="M13" s="206">
        <v>30684</v>
      </c>
      <c r="AO13" s="208">
        <v>30684</v>
      </c>
      <c r="AP13" s="209">
        <v>243</v>
      </c>
      <c r="AQ13" s="193">
        <v>18</v>
      </c>
      <c r="AR13" s="193">
        <v>2</v>
      </c>
    </row>
    <row r="14" spans="1:44" ht="11.25">
      <c r="A14" s="191">
        <v>11</v>
      </c>
      <c r="B14" s="193">
        <v>3</v>
      </c>
      <c r="C14" s="193">
        <v>2</v>
      </c>
      <c r="D14" s="211" t="s">
        <v>269</v>
      </c>
      <c r="E14" s="203">
        <v>1998</v>
      </c>
      <c r="F14" s="193">
        <v>1</v>
      </c>
      <c r="G14" s="213" t="s">
        <v>131</v>
      </c>
      <c r="H14" s="203" t="s">
        <v>137</v>
      </c>
      <c r="I14" s="203">
        <v>5</v>
      </c>
      <c r="J14" s="204">
        <v>3136</v>
      </c>
      <c r="K14" s="205">
        <v>16</v>
      </c>
      <c r="L14" s="206">
        <v>13457</v>
      </c>
      <c r="M14" s="206">
        <v>31656</v>
      </c>
      <c r="AO14" s="208">
        <v>31656</v>
      </c>
      <c r="AP14" s="209">
        <v>209</v>
      </c>
      <c r="AQ14" s="193">
        <v>18</v>
      </c>
      <c r="AR14" s="193">
        <v>2</v>
      </c>
    </row>
    <row r="15" spans="1:9" ht="11.25">
      <c r="A15" s="191">
        <v>0</v>
      </c>
      <c r="E15" s="203" t="s">
        <v>317</v>
      </c>
      <c r="H15" s="203" t="s">
        <v>132</v>
      </c>
      <c r="I15" s="203">
        <v>5</v>
      </c>
    </row>
    <row r="16" spans="1:44" ht="11.25">
      <c r="A16" s="191">
        <v>1</v>
      </c>
      <c r="B16" s="193">
        <v>3</v>
      </c>
      <c r="C16" s="193">
        <v>4</v>
      </c>
      <c r="D16" s="211" t="s">
        <v>186</v>
      </c>
      <c r="E16" s="203">
        <v>1995</v>
      </c>
      <c r="F16" s="193">
        <v>1</v>
      </c>
      <c r="G16" s="213" t="s">
        <v>159</v>
      </c>
      <c r="H16" s="203" t="s">
        <v>132</v>
      </c>
      <c r="I16" s="203">
        <v>5</v>
      </c>
      <c r="J16" s="204">
        <v>2252</v>
      </c>
      <c r="K16" s="205">
        <v>7</v>
      </c>
      <c r="L16" s="206">
        <v>11319</v>
      </c>
      <c r="M16" s="206">
        <v>22982</v>
      </c>
      <c r="AO16" s="208">
        <v>22982</v>
      </c>
      <c r="AP16" s="209">
        <v>472</v>
      </c>
      <c r="AQ16" s="193">
        <v>18</v>
      </c>
      <c r="AR16" s="193">
        <v>2</v>
      </c>
    </row>
    <row r="17" spans="1:44" ht="11.25">
      <c r="A17" s="191">
        <v>2</v>
      </c>
      <c r="B17" s="193">
        <v>3</v>
      </c>
      <c r="C17" s="193">
        <v>3</v>
      </c>
      <c r="D17" s="211" t="s">
        <v>188</v>
      </c>
      <c r="E17" s="203">
        <v>1995</v>
      </c>
      <c r="F17" s="193">
        <v>1</v>
      </c>
      <c r="G17" s="213" t="s">
        <v>159</v>
      </c>
      <c r="H17" s="203" t="s">
        <v>132</v>
      </c>
      <c r="I17" s="203">
        <v>5</v>
      </c>
      <c r="J17" s="204">
        <v>2348</v>
      </c>
      <c r="K17" s="205">
        <v>7</v>
      </c>
      <c r="L17" s="206">
        <v>11889</v>
      </c>
      <c r="M17" s="206">
        <v>23831</v>
      </c>
      <c r="AO17" s="208">
        <v>23831</v>
      </c>
      <c r="AP17" s="209">
        <v>400</v>
      </c>
      <c r="AQ17" s="193">
        <v>18</v>
      </c>
      <c r="AR17" s="193">
        <v>2</v>
      </c>
    </row>
    <row r="18" spans="1:44" ht="11.25">
      <c r="A18" s="191">
        <v>3</v>
      </c>
      <c r="B18" s="193">
        <v>3</v>
      </c>
      <c r="C18" s="193">
        <v>6</v>
      </c>
      <c r="D18" s="211" t="s">
        <v>174</v>
      </c>
      <c r="E18" s="203">
        <v>1996</v>
      </c>
      <c r="F18" s="193">
        <v>1</v>
      </c>
      <c r="G18" s="213" t="s">
        <v>159</v>
      </c>
      <c r="H18" s="203" t="s">
        <v>132</v>
      </c>
      <c r="I18" s="203">
        <v>5</v>
      </c>
      <c r="J18" s="204">
        <v>2378</v>
      </c>
      <c r="K18" s="205">
        <v>7</v>
      </c>
      <c r="L18" s="206">
        <v>11991</v>
      </c>
      <c r="M18" s="206">
        <v>24329</v>
      </c>
      <c r="AO18" s="208">
        <v>24329</v>
      </c>
      <c r="AP18" s="209">
        <v>364</v>
      </c>
      <c r="AQ18" s="193">
        <v>18</v>
      </c>
      <c r="AR18" s="193">
        <v>2</v>
      </c>
    </row>
    <row r="19" spans="1:44" ht="11.25">
      <c r="A19" s="191">
        <v>4</v>
      </c>
      <c r="B19" s="193">
        <v>2</v>
      </c>
      <c r="C19" s="193">
        <v>7</v>
      </c>
      <c r="D19" s="211" t="s">
        <v>184</v>
      </c>
      <c r="E19" s="203">
        <v>1995</v>
      </c>
      <c r="F19" s="193">
        <v>1</v>
      </c>
      <c r="G19" s="213" t="s">
        <v>159</v>
      </c>
      <c r="H19" s="203" t="s">
        <v>132</v>
      </c>
      <c r="I19" s="203">
        <v>5</v>
      </c>
      <c r="J19" s="204">
        <v>2520</v>
      </c>
      <c r="K19" s="205">
        <v>7</v>
      </c>
      <c r="L19" s="206">
        <v>12123</v>
      </c>
      <c r="M19" s="206">
        <v>24811</v>
      </c>
      <c r="AO19" s="208">
        <v>24811</v>
      </c>
      <c r="AP19" s="209">
        <v>334</v>
      </c>
      <c r="AQ19" s="193">
        <v>18</v>
      </c>
      <c r="AR19" s="193">
        <v>2</v>
      </c>
    </row>
    <row r="20" spans="1:44" ht="11.25">
      <c r="A20" s="191">
        <v>5</v>
      </c>
      <c r="B20" s="193">
        <v>2</v>
      </c>
      <c r="C20" s="193">
        <v>2</v>
      </c>
      <c r="D20" s="211" t="s">
        <v>270</v>
      </c>
      <c r="E20" s="203">
        <v>1995</v>
      </c>
      <c r="F20" s="193">
        <v>1</v>
      </c>
      <c r="G20" s="213" t="s">
        <v>152</v>
      </c>
      <c r="H20" s="203" t="s">
        <v>132</v>
      </c>
      <c r="I20" s="203">
        <v>5</v>
      </c>
      <c r="J20" s="204">
        <v>2510</v>
      </c>
      <c r="K20" s="205">
        <v>14</v>
      </c>
      <c r="L20" s="206">
        <v>12334</v>
      </c>
      <c r="M20" s="206">
        <v>25375</v>
      </c>
      <c r="AO20" s="208">
        <v>25375</v>
      </c>
      <c r="AP20" s="209">
        <v>302</v>
      </c>
      <c r="AQ20" s="193">
        <v>18</v>
      </c>
      <c r="AR20" s="193">
        <v>2</v>
      </c>
    </row>
    <row r="21" spans="1:9" ht="11.25">
      <c r="A21" s="191">
        <v>0</v>
      </c>
      <c r="E21" s="203" t="s">
        <v>318</v>
      </c>
      <c r="H21" s="203" t="s">
        <v>134</v>
      </c>
      <c r="I21" s="203">
        <v>5</v>
      </c>
    </row>
    <row r="22" spans="1:44" ht="11.25">
      <c r="A22" s="191" t="s">
        <v>134</v>
      </c>
      <c r="B22" s="193">
        <v>2</v>
      </c>
      <c r="C22" s="193">
        <v>4</v>
      </c>
      <c r="D22" s="211" t="s">
        <v>272</v>
      </c>
      <c r="E22" s="203">
        <v>1996</v>
      </c>
      <c r="F22" s="193">
        <v>1</v>
      </c>
      <c r="G22" s="213" t="s">
        <v>230</v>
      </c>
      <c r="H22" s="203" t="s">
        <v>134</v>
      </c>
      <c r="I22" s="203">
        <v>5</v>
      </c>
      <c r="J22" s="204">
        <v>2410</v>
      </c>
      <c r="K22" s="205">
        <v>12</v>
      </c>
      <c r="L22" s="206">
        <v>12211</v>
      </c>
      <c r="M22" s="206">
        <v>24569</v>
      </c>
      <c r="AO22" s="208">
        <v>24569</v>
      </c>
      <c r="AP22" s="209">
        <v>349</v>
      </c>
      <c r="AQ22" s="193">
        <v>18</v>
      </c>
      <c r="AR22" s="193">
        <v>2</v>
      </c>
    </row>
    <row r="23" spans="1:44" ht="11.25">
      <c r="A23" s="191" t="s">
        <v>134</v>
      </c>
      <c r="B23" s="193">
        <v>2</v>
      </c>
      <c r="C23" s="193">
        <v>1</v>
      </c>
      <c r="D23" s="211" t="s">
        <v>162</v>
      </c>
      <c r="E23" s="203">
        <v>1999</v>
      </c>
      <c r="F23" s="193">
        <v>1</v>
      </c>
      <c r="G23" s="213" t="s">
        <v>163</v>
      </c>
      <c r="H23" s="203" t="s">
        <v>134</v>
      </c>
      <c r="I23" s="203">
        <v>5</v>
      </c>
      <c r="J23" s="204">
        <v>2540</v>
      </c>
      <c r="K23" s="205">
        <v>2</v>
      </c>
      <c r="L23" s="206">
        <v>12745</v>
      </c>
      <c r="M23" s="206">
        <v>25878</v>
      </c>
      <c r="AO23" s="208">
        <v>25878</v>
      </c>
      <c r="AP23" s="209">
        <v>278</v>
      </c>
      <c r="AQ23" s="193">
        <v>18</v>
      </c>
      <c r="AR23" s="193">
        <v>2</v>
      </c>
    </row>
    <row r="24" spans="1:44" ht="11.25">
      <c r="A24" s="191" t="s">
        <v>134</v>
      </c>
      <c r="B24" s="193">
        <v>1</v>
      </c>
      <c r="C24" s="193">
        <v>5</v>
      </c>
      <c r="D24" s="211" t="s">
        <v>267</v>
      </c>
      <c r="E24" s="203">
        <v>1999</v>
      </c>
      <c r="F24" s="193">
        <v>1</v>
      </c>
      <c r="G24" s="213" t="s">
        <v>152</v>
      </c>
      <c r="H24" s="203" t="s">
        <v>134</v>
      </c>
      <c r="I24" s="203">
        <v>5</v>
      </c>
      <c r="J24" s="204">
        <v>3050</v>
      </c>
      <c r="K24" s="205">
        <v>14</v>
      </c>
      <c r="L24" s="206">
        <v>13148</v>
      </c>
      <c r="M24" s="206">
        <v>30371</v>
      </c>
      <c r="AO24" s="208">
        <v>30371</v>
      </c>
      <c r="AP24" s="209">
        <v>256</v>
      </c>
      <c r="AQ24" s="193">
        <v>18</v>
      </c>
      <c r="AR24" s="193">
        <v>2</v>
      </c>
    </row>
    <row r="25" spans="1:44" ht="11.25">
      <c r="A25" s="191" t="s">
        <v>134</v>
      </c>
      <c r="B25" s="193">
        <v>1</v>
      </c>
      <c r="C25" s="193">
        <v>3</v>
      </c>
      <c r="D25" s="211" t="s">
        <v>265</v>
      </c>
      <c r="E25" s="203">
        <v>1999</v>
      </c>
      <c r="F25" s="193">
        <v>1</v>
      </c>
      <c r="G25" s="213" t="s">
        <v>163</v>
      </c>
      <c r="H25" s="203" t="s">
        <v>134</v>
      </c>
      <c r="I25" s="203">
        <v>5</v>
      </c>
      <c r="J25" s="204">
        <v>3050</v>
      </c>
      <c r="K25" s="205">
        <v>2</v>
      </c>
      <c r="L25" s="206">
        <v>13180</v>
      </c>
      <c r="M25" s="206">
        <v>30604</v>
      </c>
      <c r="AO25" s="208">
        <v>30604</v>
      </c>
      <c r="AP25" s="209">
        <v>246</v>
      </c>
      <c r="AQ25" s="193">
        <v>18</v>
      </c>
      <c r="AR25" s="193">
        <v>2</v>
      </c>
    </row>
    <row r="26" spans="1:44" ht="11.25">
      <c r="A26" s="191" t="s">
        <v>134</v>
      </c>
      <c r="B26" s="193">
        <v>1</v>
      </c>
      <c r="C26" s="193">
        <v>6</v>
      </c>
      <c r="D26" s="211" t="s">
        <v>268</v>
      </c>
      <c r="E26" s="203">
        <v>1999</v>
      </c>
      <c r="F26" s="193">
        <v>1</v>
      </c>
      <c r="G26" s="213" t="s">
        <v>163</v>
      </c>
      <c r="H26" s="203" t="s">
        <v>134</v>
      </c>
      <c r="I26" s="203">
        <v>5</v>
      </c>
      <c r="J26" s="204">
        <v>3050</v>
      </c>
      <c r="K26" s="205">
        <v>2</v>
      </c>
      <c r="L26" s="206">
        <v>13359</v>
      </c>
      <c r="M26" s="206">
        <v>30874</v>
      </c>
      <c r="AO26" s="208">
        <v>30874</v>
      </c>
      <c r="AP26" s="209">
        <v>236</v>
      </c>
      <c r="AQ26" s="193">
        <v>18</v>
      </c>
      <c r="AR26" s="193">
        <v>2</v>
      </c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9" right="0.79" top="0.98" bottom="0.98" header="0.5" footer="0.5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 codeName="Munka17">
    <tabColor indexed="42"/>
  </sheetPr>
  <dimension ref="A1:AS38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A3" sqref="A3"/>
    </sheetView>
  </sheetViews>
  <sheetFormatPr defaultColWidth="9.140625" defaultRowHeight="12.75"/>
  <cols>
    <col min="1" max="1" width="3.28125" style="191" customWidth="1"/>
    <col min="2" max="3" width="0" style="193" hidden="1" customWidth="1"/>
    <col min="4" max="4" width="29.00390625" style="211" customWidth="1"/>
    <col min="5" max="5" width="5.7109375" style="203" customWidth="1"/>
    <col min="6" max="6" width="0" style="193" hidden="1" customWidth="1"/>
    <col min="7" max="7" width="31.00390625" style="213" customWidth="1"/>
    <col min="8" max="8" width="6.28125" style="203" customWidth="1"/>
    <col min="9" max="9" width="1.8515625" style="203" hidden="1" customWidth="1"/>
    <col min="10" max="10" width="6.140625" style="204" hidden="1" customWidth="1"/>
    <col min="11" max="11" width="6.7109375" style="205" hidden="1" customWidth="1"/>
    <col min="12" max="15" width="7.140625" style="206" customWidth="1"/>
    <col min="16" max="16" width="7.140625" style="207" customWidth="1"/>
    <col min="17" max="17" width="7.140625" style="206" customWidth="1"/>
    <col min="18" max="40" width="0" style="206" hidden="1" customWidth="1"/>
    <col min="41" max="41" width="9.140625" style="208" customWidth="1"/>
    <col min="42" max="42" width="6.7109375" style="209" customWidth="1"/>
    <col min="43" max="44" width="0" style="193" hidden="1" customWidth="1"/>
    <col min="45" max="45" width="64.00390625" style="193" customWidth="1"/>
    <col min="46" max="16384" width="9.140625" style="193" customWidth="1"/>
  </cols>
  <sheetData>
    <row r="1" spans="2:45" ht="12.75">
      <c r="B1" s="192"/>
      <c r="C1" s="192"/>
      <c r="D1" s="232" t="s">
        <v>28</v>
      </c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S1" s="216"/>
    </row>
    <row r="2" spans="2:45" ht="11.25">
      <c r="B2" s="194"/>
      <c r="C2" s="194"/>
      <c r="D2" s="210" t="s">
        <v>30</v>
      </c>
      <c r="E2" s="195"/>
      <c r="F2" s="195"/>
      <c r="G2" s="212">
        <f>MENU2!B8</f>
        <v>0</v>
      </c>
      <c r="H2" s="195"/>
      <c r="I2" s="195"/>
      <c r="J2" s="196"/>
      <c r="K2" s="197"/>
      <c r="L2" s="198"/>
      <c r="M2" s="198"/>
      <c r="N2" s="198"/>
      <c r="O2" s="198"/>
      <c r="P2" s="199" t="str">
        <f>MENU2!E8</f>
        <v>200 női hát</v>
      </c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1"/>
      <c r="AP2" s="202" t="s">
        <v>76</v>
      </c>
      <c r="AS2" s="215"/>
    </row>
    <row r="3" spans="1:9" ht="11.25">
      <c r="A3" s="191">
        <v>0</v>
      </c>
      <c r="E3" s="203" t="s">
        <v>319</v>
      </c>
      <c r="H3" s="203" t="s">
        <v>137</v>
      </c>
      <c r="I3" s="203">
        <v>6</v>
      </c>
    </row>
    <row r="4" spans="1:44" ht="11.25">
      <c r="A4" s="191">
        <v>1</v>
      </c>
      <c r="B4" s="193">
        <v>4</v>
      </c>
      <c r="C4" s="193">
        <v>2</v>
      </c>
      <c r="D4" s="211" t="s">
        <v>239</v>
      </c>
      <c r="E4" s="203">
        <v>1997</v>
      </c>
      <c r="F4" s="193">
        <v>2</v>
      </c>
      <c r="G4" s="213" t="s">
        <v>159</v>
      </c>
      <c r="H4" s="203" t="s">
        <v>137</v>
      </c>
      <c r="I4" s="203">
        <v>6</v>
      </c>
      <c r="J4" s="204">
        <v>2356</v>
      </c>
      <c r="K4" s="205">
        <v>7</v>
      </c>
      <c r="L4" s="206">
        <v>11485</v>
      </c>
      <c r="M4" s="206">
        <v>23391</v>
      </c>
      <c r="AO4" s="208">
        <v>23391</v>
      </c>
      <c r="AP4" s="209">
        <v>580</v>
      </c>
      <c r="AQ4" s="193">
        <v>19</v>
      </c>
      <c r="AR4" s="193">
        <v>2</v>
      </c>
    </row>
    <row r="5" spans="1:44" ht="11.25">
      <c r="A5" s="191">
        <v>2</v>
      </c>
      <c r="B5" s="193">
        <v>4</v>
      </c>
      <c r="C5" s="193">
        <v>7</v>
      </c>
      <c r="D5" s="211" t="s">
        <v>260</v>
      </c>
      <c r="E5" s="203">
        <v>1997</v>
      </c>
      <c r="F5" s="193">
        <v>2</v>
      </c>
      <c r="G5" s="213" t="s">
        <v>139</v>
      </c>
      <c r="H5" s="203" t="s">
        <v>137</v>
      </c>
      <c r="I5" s="203">
        <v>6</v>
      </c>
      <c r="J5" s="204">
        <v>2369</v>
      </c>
      <c r="K5" s="205">
        <v>6</v>
      </c>
      <c r="L5" s="206">
        <v>11876</v>
      </c>
      <c r="M5" s="206">
        <v>23922</v>
      </c>
      <c r="AO5" s="208">
        <v>23922</v>
      </c>
      <c r="AP5" s="209">
        <v>524</v>
      </c>
      <c r="AQ5" s="193">
        <v>19</v>
      </c>
      <c r="AR5" s="193">
        <v>2</v>
      </c>
    </row>
    <row r="6" spans="1:44" ht="11.25">
      <c r="A6" s="191">
        <v>3</v>
      </c>
      <c r="B6" s="193">
        <v>4</v>
      </c>
      <c r="C6" s="193">
        <v>1</v>
      </c>
      <c r="D6" s="211" t="s">
        <v>283</v>
      </c>
      <c r="E6" s="203">
        <v>1997</v>
      </c>
      <c r="F6" s="193">
        <v>2</v>
      </c>
      <c r="G6" s="213" t="s">
        <v>146</v>
      </c>
      <c r="H6" s="203" t="s">
        <v>137</v>
      </c>
      <c r="I6" s="203">
        <v>6</v>
      </c>
      <c r="J6" s="204">
        <v>2370</v>
      </c>
      <c r="K6" s="205">
        <v>5</v>
      </c>
      <c r="L6" s="206">
        <v>11800</v>
      </c>
      <c r="M6" s="206">
        <v>24081</v>
      </c>
      <c r="AO6" s="208">
        <v>24081</v>
      </c>
      <c r="AP6" s="209">
        <v>509</v>
      </c>
      <c r="AQ6" s="193">
        <v>19</v>
      </c>
      <c r="AR6" s="193">
        <v>2</v>
      </c>
    </row>
    <row r="7" spans="1:44" ht="11.25">
      <c r="A7" s="191">
        <v>4</v>
      </c>
      <c r="B7" s="193">
        <v>3</v>
      </c>
      <c r="C7" s="193">
        <v>2</v>
      </c>
      <c r="D7" s="211" t="s">
        <v>225</v>
      </c>
      <c r="E7" s="203">
        <v>1997</v>
      </c>
      <c r="F7" s="193">
        <v>2</v>
      </c>
      <c r="G7" s="213" t="s">
        <v>152</v>
      </c>
      <c r="H7" s="203" t="s">
        <v>137</v>
      </c>
      <c r="I7" s="203">
        <v>6</v>
      </c>
      <c r="J7" s="204">
        <v>2460</v>
      </c>
      <c r="K7" s="205">
        <v>14</v>
      </c>
      <c r="L7" s="206">
        <v>12305</v>
      </c>
      <c r="M7" s="206">
        <v>24691</v>
      </c>
      <c r="AO7" s="208">
        <v>24691</v>
      </c>
      <c r="AP7" s="209">
        <v>455</v>
      </c>
      <c r="AQ7" s="193">
        <v>19</v>
      </c>
      <c r="AR7" s="193">
        <v>2</v>
      </c>
    </row>
    <row r="8" spans="1:44" ht="11.25">
      <c r="A8" s="191">
        <v>5</v>
      </c>
      <c r="B8" s="193">
        <v>3</v>
      </c>
      <c r="C8" s="193">
        <v>4</v>
      </c>
      <c r="D8" s="211" t="s">
        <v>211</v>
      </c>
      <c r="E8" s="203">
        <v>1998</v>
      </c>
      <c r="F8" s="193">
        <v>2</v>
      </c>
      <c r="G8" s="213" t="s">
        <v>159</v>
      </c>
      <c r="H8" s="203" t="s">
        <v>137</v>
      </c>
      <c r="I8" s="203">
        <v>6</v>
      </c>
      <c r="J8" s="204">
        <v>2405</v>
      </c>
      <c r="K8" s="205">
        <v>7</v>
      </c>
      <c r="L8" s="206">
        <v>12242</v>
      </c>
      <c r="M8" s="206">
        <v>24714</v>
      </c>
      <c r="AO8" s="208">
        <v>24714</v>
      </c>
      <c r="AP8" s="209">
        <v>453</v>
      </c>
      <c r="AQ8" s="193">
        <v>19</v>
      </c>
      <c r="AR8" s="193">
        <v>2</v>
      </c>
    </row>
    <row r="9" spans="1:44" ht="11.25">
      <c r="A9" s="191">
        <v>6</v>
      </c>
      <c r="B9" s="193">
        <v>4</v>
      </c>
      <c r="C9" s="193">
        <v>8</v>
      </c>
      <c r="D9" s="211" t="s">
        <v>287</v>
      </c>
      <c r="E9" s="203">
        <v>1997</v>
      </c>
      <c r="F9" s="193">
        <v>2</v>
      </c>
      <c r="G9" s="213" t="s">
        <v>163</v>
      </c>
      <c r="H9" s="203" t="s">
        <v>137</v>
      </c>
      <c r="I9" s="203">
        <v>6</v>
      </c>
      <c r="J9" s="204">
        <v>2400</v>
      </c>
      <c r="K9" s="205">
        <v>2</v>
      </c>
      <c r="L9" s="206">
        <v>12109</v>
      </c>
      <c r="M9" s="206">
        <v>24812</v>
      </c>
      <c r="AO9" s="208">
        <v>24812</v>
      </c>
      <c r="AP9" s="209">
        <v>445</v>
      </c>
      <c r="AQ9" s="193">
        <v>19</v>
      </c>
      <c r="AR9" s="193">
        <v>2</v>
      </c>
    </row>
    <row r="10" spans="1:44" ht="11.25">
      <c r="A10" s="191">
        <v>7</v>
      </c>
      <c r="B10" s="193">
        <v>2</v>
      </c>
      <c r="C10" s="193">
        <v>5</v>
      </c>
      <c r="D10" s="211" t="s">
        <v>262</v>
      </c>
      <c r="E10" s="203">
        <v>1998</v>
      </c>
      <c r="F10" s="193">
        <v>2</v>
      </c>
      <c r="G10" s="213" t="s">
        <v>163</v>
      </c>
      <c r="H10" s="203" t="s">
        <v>137</v>
      </c>
      <c r="I10" s="203">
        <v>6</v>
      </c>
      <c r="J10" s="204">
        <v>2500</v>
      </c>
      <c r="K10" s="205">
        <v>2</v>
      </c>
      <c r="L10" s="206">
        <v>12295</v>
      </c>
      <c r="M10" s="206">
        <v>24915</v>
      </c>
      <c r="AO10" s="208">
        <v>24915</v>
      </c>
      <c r="AP10" s="209">
        <v>437</v>
      </c>
      <c r="AQ10" s="193">
        <v>19</v>
      </c>
      <c r="AR10" s="193">
        <v>2</v>
      </c>
    </row>
    <row r="11" spans="1:44" ht="11.25">
      <c r="A11" s="191">
        <v>8</v>
      </c>
      <c r="B11" s="193">
        <v>3</v>
      </c>
      <c r="C11" s="193">
        <v>8</v>
      </c>
      <c r="D11" s="211" t="s">
        <v>224</v>
      </c>
      <c r="E11" s="203">
        <v>1998</v>
      </c>
      <c r="F11" s="193">
        <v>2</v>
      </c>
      <c r="G11" s="213" t="s">
        <v>159</v>
      </c>
      <c r="H11" s="203" t="s">
        <v>137</v>
      </c>
      <c r="I11" s="203">
        <v>6</v>
      </c>
      <c r="J11" s="204">
        <v>2495</v>
      </c>
      <c r="K11" s="205">
        <v>7</v>
      </c>
      <c r="L11" s="206">
        <v>12489</v>
      </c>
      <c r="M11" s="206">
        <v>25215</v>
      </c>
      <c r="AO11" s="208">
        <v>25215</v>
      </c>
      <c r="AP11" s="209">
        <v>414</v>
      </c>
      <c r="AQ11" s="193">
        <v>19</v>
      </c>
      <c r="AR11" s="193">
        <v>2</v>
      </c>
    </row>
    <row r="12" spans="1:44" ht="11.25">
      <c r="A12" s="191">
        <v>9</v>
      </c>
      <c r="B12" s="193">
        <v>3</v>
      </c>
      <c r="C12" s="193">
        <v>7</v>
      </c>
      <c r="D12" s="211" t="s">
        <v>256</v>
      </c>
      <c r="E12" s="203">
        <v>1997</v>
      </c>
      <c r="F12" s="193">
        <v>2</v>
      </c>
      <c r="G12" s="213" t="s">
        <v>139</v>
      </c>
      <c r="H12" s="203" t="s">
        <v>137</v>
      </c>
      <c r="I12" s="203">
        <v>6</v>
      </c>
      <c r="J12" s="204">
        <v>2472</v>
      </c>
      <c r="K12" s="205">
        <v>6</v>
      </c>
      <c r="L12" s="206">
        <v>12416</v>
      </c>
      <c r="M12" s="206">
        <v>25216</v>
      </c>
      <c r="AO12" s="208">
        <v>25216</v>
      </c>
      <c r="AP12" s="209">
        <v>414</v>
      </c>
      <c r="AQ12" s="193">
        <v>19</v>
      </c>
      <c r="AR12" s="193">
        <v>2</v>
      </c>
    </row>
    <row r="13" spans="1:44" ht="11.25">
      <c r="A13" s="191">
        <v>10</v>
      </c>
      <c r="B13" s="193">
        <v>2</v>
      </c>
      <c r="C13" s="193">
        <v>6</v>
      </c>
      <c r="D13" s="211" t="s">
        <v>252</v>
      </c>
      <c r="E13" s="203">
        <v>1997</v>
      </c>
      <c r="F13" s="193">
        <v>2</v>
      </c>
      <c r="G13" s="213" t="s">
        <v>139</v>
      </c>
      <c r="H13" s="203" t="s">
        <v>137</v>
      </c>
      <c r="I13" s="203">
        <v>6</v>
      </c>
      <c r="J13" s="204">
        <v>2541</v>
      </c>
      <c r="K13" s="205">
        <v>6</v>
      </c>
      <c r="L13" s="206">
        <v>12633</v>
      </c>
      <c r="M13" s="206">
        <v>25394</v>
      </c>
      <c r="AO13" s="208">
        <v>25394</v>
      </c>
      <c r="AP13" s="209">
        <v>402</v>
      </c>
      <c r="AQ13" s="193">
        <v>19</v>
      </c>
      <c r="AR13" s="193">
        <v>2</v>
      </c>
    </row>
    <row r="14" spans="1:44" ht="11.25">
      <c r="A14" s="191">
        <v>11</v>
      </c>
      <c r="B14" s="193">
        <v>2</v>
      </c>
      <c r="C14" s="193">
        <v>8</v>
      </c>
      <c r="D14" s="211" t="s">
        <v>233</v>
      </c>
      <c r="E14" s="203">
        <v>1997</v>
      </c>
      <c r="F14" s="193">
        <v>2</v>
      </c>
      <c r="G14" s="213" t="s">
        <v>159</v>
      </c>
      <c r="H14" s="203" t="s">
        <v>137</v>
      </c>
      <c r="I14" s="203">
        <v>6</v>
      </c>
      <c r="J14" s="204">
        <v>2570</v>
      </c>
      <c r="K14" s="205">
        <v>7</v>
      </c>
      <c r="L14" s="206">
        <v>12665</v>
      </c>
      <c r="M14" s="206">
        <v>25429</v>
      </c>
      <c r="AO14" s="208">
        <v>25429</v>
      </c>
      <c r="AP14" s="209">
        <v>399</v>
      </c>
      <c r="AQ14" s="193">
        <v>19</v>
      </c>
      <c r="AR14" s="193">
        <v>2</v>
      </c>
    </row>
    <row r="15" spans="1:44" ht="11.25">
      <c r="A15" s="191">
        <v>12</v>
      </c>
      <c r="B15" s="193">
        <v>2</v>
      </c>
      <c r="C15" s="193">
        <v>2</v>
      </c>
      <c r="D15" s="211" t="s">
        <v>207</v>
      </c>
      <c r="E15" s="203">
        <v>1998</v>
      </c>
      <c r="F15" s="193">
        <v>2</v>
      </c>
      <c r="G15" s="213" t="s">
        <v>144</v>
      </c>
      <c r="H15" s="203" t="s">
        <v>137</v>
      </c>
      <c r="I15" s="203">
        <v>6</v>
      </c>
      <c r="J15" s="204">
        <v>2554</v>
      </c>
      <c r="K15" s="205">
        <v>8</v>
      </c>
      <c r="L15" s="206">
        <v>12703</v>
      </c>
      <c r="M15" s="206">
        <v>25483</v>
      </c>
      <c r="AO15" s="208">
        <v>25483</v>
      </c>
      <c r="AP15" s="209">
        <v>396</v>
      </c>
      <c r="AQ15" s="193">
        <v>19</v>
      </c>
      <c r="AR15" s="193">
        <v>2</v>
      </c>
    </row>
    <row r="16" spans="1:44" ht="11.25">
      <c r="A16" s="191">
        <v>13</v>
      </c>
      <c r="B16" s="193">
        <v>2</v>
      </c>
      <c r="C16" s="193">
        <v>1</v>
      </c>
      <c r="D16" s="211" t="s">
        <v>212</v>
      </c>
      <c r="E16" s="203">
        <v>1997</v>
      </c>
      <c r="F16" s="193">
        <v>2</v>
      </c>
      <c r="G16" s="213" t="s">
        <v>144</v>
      </c>
      <c r="H16" s="203" t="s">
        <v>137</v>
      </c>
      <c r="I16" s="203">
        <v>6</v>
      </c>
      <c r="J16" s="204">
        <v>2567</v>
      </c>
      <c r="K16" s="205">
        <v>8</v>
      </c>
      <c r="L16" s="206">
        <v>12788</v>
      </c>
      <c r="M16" s="206">
        <v>25543</v>
      </c>
      <c r="AO16" s="208">
        <v>25543</v>
      </c>
      <c r="AP16" s="209">
        <v>392</v>
      </c>
      <c r="AQ16" s="193">
        <v>19</v>
      </c>
      <c r="AR16" s="193">
        <v>2</v>
      </c>
    </row>
    <row r="17" spans="1:44" ht="11.25">
      <c r="A17" s="191">
        <v>14</v>
      </c>
      <c r="B17" s="193">
        <v>1</v>
      </c>
      <c r="C17" s="193">
        <v>7</v>
      </c>
      <c r="D17" s="211" t="s">
        <v>278</v>
      </c>
      <c r="E17" s="203">
        <v>1998</v>
      </c>
      <c r="F17" s="193">
        <v>2</v>
      </c>
      <c r="G17" s="213" t="s">
        <v>165</v>
      </c>
      <c r="H17" s="203" t="s">
        <v>137</v>
      </c>
      <c r="I17" s="203">
        <v>6</v>
      </c>
      <c r="J17" s="204">
        <v>3090</v>
      </c>
      <c r="K17" s="205">
        <v>10</v>
      </c>
      <c r="L17" s="206">
        <v>12690</v>
      </c>
      <c r="M17" s="206">
        <v>25655</v>
      </c>
      <c r="AO17" s="208">
        <v>25655</v>
      </c>
      <c r="AP17" s="209">
        <v>384</v>
      </c>
      <c r="AQ17" s="193">
        <v>19</v>
      </c>
      <c r="AR17" s="193">
        <v>2</v>
      </c>
    </row>
    <row r="18" spans="1:44" ht="11.25">
      <c r="A18" s="191">
        <v>15</v>
      </c>
      <c r="B18" s="193">
        <v>1</v>
      </c>
      <c r="C18" s="193">
        <v>5</v>
      </c>
      <c r="D18" s="211" t="s">
        <v>277</v>
      </c>
      <c r="E18" s="203">
        <v>1998</v>
      </c>
      <c r="F18" s="193">
        <v>2</v>
      </c>
      <c r="G18" s="213" t="s">
        <v>152</v>
      </c>
      <c r="H18" s="203" t="s">
        <v>137</v>
      </c>
      <c r="I18" s="203">
        <v>6</v>
      </c>
      <c r="J18" s="204">
        <v>3000</v>
      </c>
      <c r="K18" s="205">
        <v>14</v>
      </c>
      <c r="L18" s="206">
        <v>12939</v>
      </c>
      <c r="M18" s="206">
        <v>30037</v>
      </c>
      <c r="AO18" s="208">
        <v>30037</v>
      </c>
      <c r="AP18" s="209">
        <v>360</v>
      </c>
      <c r="AQ18" s="193">
        <v>19</v>
      </c>
      <c r="AR18" s="193">
        <v>2</v>
      </c>
    </row>
    <row r="19" spans="1:44" ht="11.25">
      <c r="A19" s="191">
        <v>16</v>
      </c>
      <c r="B19" s="193">
        <v>1</v>
      </c>
      <c r="C19" s="193">
        <v>4</v>
      </c>
      <c r="D19" s="211" t="s">
        <v>210</v>
      </c>
      <c r="E19" s="203">
        <v>1998</v>
      </c>
      <c r="F19" s="193">
        <v>2</v>
      </c>
      <c r="G19" s="213" t="s">
        <v>144</v>
      </c>
      <c r="H19" s="203" t="s">
        <v>137</v>
      </c>
      <c r="I19" s="203">
        <v>6</v>
      </c>
      <c r="J19" s="204">
        <v>2591</v>
      </c>
      <c r="K19" s="205">
        <v>8</v>
      </c>
      <c r="L19" s="206">
        <v>13062</v>
      </c>
      <c r="M19" s="206">
        <v>30276</v>
      </c>
      <c r="AO19" s="208">
        <v>30276</v>
      </c>
      <c r="AP19" s="209">
        <v>346</v>
      </c>
      <c r="AQ19" s="193">
        <v>19</v>
      </c>
      <c r="AR19" s="193">
        <v>2</v>
      </c>
    </row>
    <row r="20" spans="1:44" ht="11.25">
      <c r="A20" s="191">
        <v>17</v>
      </c>
      <c r="B20" s="193">
        <v>1</v>
      </c>
      <c r="C20" s="193">
        <v>8</v>
      </c>
      <c r="D20" s="211" t="s">
        <v>279</v>
      </c>
      <c r="E20" s="203">
        <v>1997</v>
      </c>
      <c r="F20" s="193">
        <v>2</v>
      </c>
      <c r="G20" s="213" t="s">
        <v>152</v>
      </c>
      <c r="H20" s="203" t="s">
        <v>137</v>
      </c>
      <c r="I20" s="203">
        <v>6</v>
      </c>
      <c r="J20" s="204">
        <v>3281</v>
      </c>
      <c r="K20" s="205">
        <v>14</v>
      </c>
      <c r="L20" s="206">
        <v>12860</v>
      </c>
      <c r="M20" s="206">
        <v>30318</v>
      </c>
      <c r="AO20" s="208">
        <v>30318</v>
      </c>
      <c r="AP20" s="209">
        <v>344</v>
      </c>
      <c r="AQ20" s="193">
        <v>19</v>
      </c>
      <c r="AR20" s="193">
        <v>2</v>
      </c>
    </row>
    <row r="21" spans="1:44" ht="11.25">
      <c r="A21" s="191">
        <v>18</v>
      </c>
      <c r="B21" s="193">
        <v>1</v>
      </c>
      <c r="C21" s="193">
        <v>3</v>
      </c>
      <c r="D21" s="211" t="s">
        <v>276</v>
      </c>
      <c r="E21" s="203">
        <v>1998</v>
      </c>
      <c r="F21" s="193">
        <v>2</v>
      </c>
      <c r="G21" s="213" t="s">
        <v>154</v>
      </c>
      <c r="H21" s="203" t="s">
        <v>137</v>
      </c>
      <c r="I21" s="203">
        <v>6</v>
      </c>
      <c r="J21" s="204">
        <v>3000</v>
      </c>
      <c r="K21" s="205">
        <v>15</v>
      </c>
      <c r="L21" s="206">
        <v>13832</v>
      </c>
      <c r="M21" s="206">
        <v>31930</v>
      </c>
      <c r="AO21" s="208">
        <v>31930</v>
      </c>
      <c r="AP21" s="209">
        <v>267</v>
      </c>
      <c r="AQ21" s="193">
        <v>19</v>
      </c>
      <c r="AR21" s="193">
        <v>2</v>
      </c>
    </row>
    <row r="22" spans="2:44" ht="11.25">
      <c r="B22" s="193">
        <v>2</v>
      </c>
      <c r="C22" s="193">
        <v>7</v>
      </c>
      <c r="D22" s="211" t="s">
        <v>258</v>
      </c>
      <c r="E22" s="203">
        <v>1998</v>
      </c>
      <c r="F22" s="193">
        <v>2</v>
      </c>
      <c r="G22" s="213" t="s">
        <v>144</v>
      </c>
      <c r="H22" s="203" t="s">
        <v>137</v>
      </c>
      <c r="I22" s="203">
        <v>6</v>
      </c>
      <c r="J22" s="204">
        <v>2566</v>
      </c>
      <c r="K22" s="205">
        <v>8</v>
      </c>
      <c r="L22" s="206" t="s">
        <v>301</v>
      </c>
      <c r="M22" s="206" t="s">
        <v>301</v>
      </c>
      <c r="AO22" s="208" t="s">
        <v>301</v>
      </c>
      <c r="AQ22" s="193">
        <v>19</v>
      </c>
      <c r="AR22" s="193">
        <v>2</v>
      </c>
    </row>
    <row r="23" spans="1:9" ht="11.25">
      <c r="A23" s="191">
        <v>0</v>
      </c>
      <c r="E23" s="203" t="s">
        <v>320</v>
      </c>
      <c r="H23" s="203" t="s">
        <v>132</v>
      </c>
      <c r="I23" s="203">
        <v>6</v>
      </c>
    </row>
    <row r="24" spans="1:44" ht="11.25">
      <c r="A24" s="191">
        <v>1</v>
      </c>
      <c r="B24" s="193">
        <v>4</v>
      </c>
      <c r="C24" s="193">
        <v>3</v>
      </c>
      <c r="D24" s="211" t="s">
        <v>284</v>
      </c>
      <c r="E24" s="203">
        <v>1996</v>
      </c>
      <c r="F24" s="193">
        <v>2</v>
      </c>
      <c r="G24" s="213" t="s">
        <v>183</v>
      </c>
      <c r="H24" s="203" t="s">
        <v>132</v>
      </c>
      <c r="I24" s="203">
        <v>6</v>
      </c>
      <c r="J24" s="204">
        <v>2290</v>
      </c>
      <c r="K24" s="205">
        <v>4</v>
      </c>
      <c r="L24" s="206">
        <v>11520</v>
      </c>
      <c r="M24" s="206">
        <v>23452</v>
      </c>
      <c r="AO24" s="208">
        <v>23452</v>
      </c>
      <c r="AP24" s="209">
        <v>573</v>
      </c>
      <c r="AQ24" s="193">
        <v>19</v>
      </c>
      <c r="AR24" s="193">
        <v>2</v>
      </c>
    </row>
    <row r="25" spans="1:44" ht="11.25">
      <c r="A25" s="191">
        <v>2</v>
      </c>
      <c r="B25" s="193">
        <v>4</v>
      </c>
      <c r="C25" s="193">
        <v>5</v>
      </c>
      <c r="D25" s="211" t="s">
        <v>286</v>
      </c>
      <c r="E25" s="203">
        <v>1996</v>
      </c>
      <c r="F25" s="193">
        <v>2</v>
      </c>
      <c r="G25" s="213" t="s">
        <v>193</v>
      </c>
      <c r="H25" s="203" t="s">
        <v>132</v>
      </c>
      <c r="I25" s="203">
        <v>6</v>
      </c>
      <c r="J25" s="204">
        <v>2260</v>
      </c>
      <c r="K25" s="205">
        <v>11</v>
      </c>
      <c r="L25" s="206">
        <v>11542</v>
      </c>
      <c r="M25" s="206">
        <v>23658</v>
      </c>
      <c r="AO25" s="208">
        <v>23658</v>
      </c>
      <c r="AP25" s="209">
        <v>551</v>
      </c>
      <c r="AQ25" s="193">
        <v>19</v>
      </c>
      <c r="AR25" s="193">
        <v>2</v>
      </c>
    </row>
    <row r="26" spans="1:44" ht="11.25">
      <c r="A26" s="191">
        <v>3</v>
      </c>
      <c r="B26" s="193">
        <v>3</v>
      </c>
      <c r="C26" s="193">
        <v>5</v>
      </c>
      <c r="D26" s="211" t="s">
        <v>231</v>
      </c>
      <c r="E26" s="203">
        <v>1996</v>
      </c>
      <c r="F26" s="193">
        <v>2</v>
      </c>
      <c r="G26" s="213" t="s">
        <v>139</v>
      </c>
      <c r="H26" s="203" t="s">
        <v>132</v>
      </c>
      <c r="I26" s="203">
        <v>6</v>
      </c>
      <c r="J26" s="204">
        <v>2432</v>
      </c>
      <c r="K26" s="205">
        <v>6</v>
      </c>
      <c r="L26" s="206">
        <v>12192</v>
      </c>
      <c r="M26" s="206">
        <v>24327</v>
      </c>
      <c r="AO26" s="208">
        <v>24327</v>
      </c>
      <c r="AP26" s="209">
        <v>486</v>
      </c>
      <c r="AQ26" s="193">
        <v>19</v>
      </c>
      <c r="AR26" s="193">
        <v>2</v>
      </c>
    </row>
    <row r="27" spans="1:44" ht="11.25">
      <c r="A27" s="191">
        <v>4</v>
      </c>
      <c r="B27" s="193">
        <v>2</v>
      </c>
      <c r="C27" s="193">
        <v>4</v>
      </c>
      <c r="D27" s="211" t="s">
        <v>281</v>
      </c>
      <c r="E27" s="203">
        <v>1996</v>
      </c>
      <c r="F27" s="193">
        <v>2</v>
      </c>
      <c r="G27" s="213" t="s">
        <v>165</v>
      </c>
      <c r="H27" s="203" t="s">
        <v>132</v>
      </c>
      <c r="I27" s="203">
        <v>6</v>
      </c>
      <c r="J27" s="204">
        <v>2498</v>
      </c>
      <c r="K27" s="205">
        <v>10</v>
      </c>
      <c r="L27" s="206">
        <v>12154</v>
      </c>
      <c r="M27" s="206">
        <v>24631</v>
      </c>
      <c r="AO27" s="208">
        <v>24631</v>
      </c>
      <c r="AP27" s="209">
        <v>460</v>
      </c>
      <c r="AQ27" s="193">
        <v>19</v>
      </c>
      <c r="AR27" s="193">
        <v>2</v>
      </c>
    </row>
    <row r="28" spans="1:9" ht="11.25">
      <c r="A28" s="191">
        <v>0</v>
      </c>
      <c r="E28" s="203" t="s">
        <v>321</v>
      </c>
      <c r="H28" s="203" t="s">
        <v>166</v>
      </c>
      <c r="I28" s="203">
        <v>6</v>
      </c>
    </row>
    <row r="29" spans="1:44" ht="11.25">
      <c r="A29" s="191">
        <v>1</v>
      </c>
      <c r="B29" s="193">
        <v>4</v>
      </c>
      <c r="C29" s="193">
        <v>4</v>
      </c>
      <c r="D29" s="211" t="s">
        <v>285</v>
      </c>
      <c r="E29" s="203">
        <v>1993</v>
      </c>
      <c r="F29" s="193">
        <v>2</v>
      </c>
      <c r="G29" s="213" t="s">
        <v>218</v>
      </c>
      <c r="H29" s="203" t="s">
        <v>166</v>
      </c>
      <c r="I29" s="203">
        <v>6</v>
      </c>
      <c r="J29" s="204">
        <v>2210</v>
      </c>
      <c r="K29" s="205">
        <v>13</v>
      </c>
      <c r="L29" s="206">
        <v>11118</v>
      </c>
      <c r="M29" s="206">
        <v>22745</v>
      </c>
      <c r="AO29" s="208">
        <v>22745</v>
      </c>
      <c r="AP29" s="209">
        <v>660</v>
      </c>
      <c r="AQ29" s="193">
        <v>19</v>
      </c>
      <c r="AR29" s="193">
        <v>2</v>
      </c>
    </row>
    <row r="30" spans="1:44" ht="11.25">
      <c r="A30" s="191">
        <v>2</v>
      </c>
      <c r="B30" s="193">
        <v>4</v>
      </c>
      <c r="C30" s="193">
        <v>6</v>
      </c>
      <c r="D30" s="211" t="s">
        <v>235</v>
      </c>
      <c r="E30" s="203">
        <v>1994</v>
      </c>
      <c r="F30" s="193">
        <v>2</v>
      </c>
      <c r="G30" s="213" t="s">
        <v>139</v>
      </c>
      <c r="H30" s="203" t="s">
        <v>166</v>
      </c>
      <c r="I30" s="203">
        <v>6</v>
      </c>
      <c r="J30" s="204">
        <v>2350</v>
      </c>
      <c r="K30" s="205">
        <v>6</v>
      </c>
      <c r="L30" s="206">
        <v>11671</v>
      </c>
      <c r="M30" s="206">
        <v>23555</v>
      </c>
      <c r="AO30" s="208">
        <v>23555</v>
      </c>
      <c r="AP30" s="209">
        <v>562</v>
      </c>
      <c r="AQ30" s="193">
        <v>19</v>
      </c>
      <c r="AR30" s="193">
        <v>2</v>
      </c>
    </row>
    <row r="31" spans="1:44" ht="11.25">
      <c r="A31" s="191">
        <v>3</v>
      </c>
      <c r="B31" s="193">
        <v>3</v>
      </c>
      <c r="C31" s="193">
        <v>6</v>
      </c>
      <c r="D31" s="211" t="s">
        <v>282</v>
      </c>
      <c r="E31" s="203">
        <v>1993</v>
      </c>
      <c r="F31" s="193">
        <v>2</v>
      </c>
      <c r="G31" s="213" t="s">
        <v>165</v>
      </c>
      <c r="H31" s="203" t="s">
        <v>166</v>
      </c>
      <c r="I31" s="203">
        <v>6</v>
      </c>
      <c r="J31" s="204">
        <v>2443</v>
      </c>
      <c r="K31" s="205">
        <v>10</v>
      </c>
      <c r="L31" s="206">
        <v>12064</v>
      </c>
      <c r="M31" s="206">
        <v>24573</v>
      </c>
      <c r="AO31" s="208">
        <v>24573</v>
      </c>
      <c r="AP31" s="209">
        <v>465</v>
      </c>
      <c r="AQ31" s="193">
        <v>19</v>
      </c>
      <c r="AR31" s="193">
        <v>2</v>
      </c>
    </row>
    <row r="32" spans="1:9" ht="11.25">
      <c r="A32" s="191">
        <v>0</v>
      </c>
      <c r="E32" s="203" t="s">
        <v>322</v>
      </c>
      <c r="H32" s="203" t="s">
        <v>134</v>
      </c>
      <c r="I32" s="203">
        <v>6</v>
      </c>
    </row>
    <row r="33" spans="1:44" ht="11.25">
      <c r="A33" s="191" t="s">
        <v>134</v>
      </c>
      <c r="B33" s="193">
        <v>3</v>
      </c>
      <c r="C33" s="193">
        <v>1</v>
      </c>
      <c r="D33" s="211" t="s">
        <v>201</v>
      </c>
      <c r="E33" s="203">
        <v>1999</v>
      </c>
      <c r="F33" s="193">
        <v>2</v>
      </c>
      <c r="G33" s="213" t="s">
        <v>152</v>
      </c>
      <c r="H33" s="203" t="s">
        <v>134</v>
      </c>
      <c r="I33" s="203">
        <v>6</v>
      </c>
      <c r="J33" s="204">
        <v>2480</v>
      </c>
      <c r="K33" s="205">
        <v>14</v>
      </c>
      <c r="L33" s="206">
        <v>12165</v>
      </c>
      <c r="M33" s="206">
        <v>24722</v>
      </c>
      <c r="AO33" s="208">
        <v>24722</v>
      </c>
      <c r="AP33" s="209">
        <v>452</v>
      </c>
      <c r="AQ33" s="193">
        <v>19</v>
      </c>
      <c r="AR33" s="193">
        <v>2</v>
      </c>
    </row>
    <row r="34" spans="1:44" ht="11.25">
      <c r="A34" s="191" t="s">
        <v>134</v>
      </c>
      <c r="B34" s="193">
        <v>2</v>
      </c>
      <c r="C34" s="193">
        <v>3</v>
      </c>
      <c r="D34" s="211" t="s">
        <v>280</v>
      </c>
      <c r="E34" s="203">
        <v>1999</v>
      </c>
      <c r="F34" s="193">
        <v>2</v>
      </c>
      <c r="G34" s="213" t="s">
        <v>200</v>
      </c>
      <c r="H34" s="203" t="s">
        <v>134</v>
      </c>
      <c r="I34" s="203">
        <v>6</v>
      </c>
      <c r="J34" s="204">
        <v>2500</v>
      </c>
      <c r="K34" s="205">
        <v>9</v>
      </c>
      <c r="L34" s="206">
        <v>12429</v>
      </c>
      <c r="M34" s="206">
        <v>24795</v>
      </c>
      <c r="AO34" s="208">
        <v>24795</v>
      </c>
      <c r="AP34" s="209">
        <v>446</v>
      </c>
      <c r="AQ34" s="193">
        <v>19</v>
      </c>
      <c r="AR34" s="193">
        <v>2</v>
      </c>
    </row>
    <row r="35" spans="1:44" ht="11.25">
      <c r="A35" s="191" t="s">
        <v>134</v>
      </c>
      <c r="B35" s="193">
        <v>3</v>
      </c>
      <c r="C35" s="193">
        <v>3</v>
      </c>
      <c r="D35" s="211" t="s">
        <v>202</v>
      </c>
      <c r="E35" s="203">
        <v>1999</v>
      </c>
      <c r="F35" s="193">
        <v>2</v>
      </c>
      <c r="G35" s="213" t="s">
        <v>144</v>
      </c>
      <c r="H35" s="203" t="s">
        <v>134</v>
      </c>
      <c r="I35" s="203">
        <v>6</v>
      </c>
      <c r="J35" s="204">
        <v>2440</v>
      </c>
      <c r="K35" s="205">
        <v>8</v>
      </c>
      <c r="L35" s="206">
        <v>12430</v>
      </c>
      <c r="M35" s="206">
        <v>24961</v>
      </c>
      <c r="AO35" s="208">
        <v>24961</v>
      </c>
      <c r="AP35" s="209">
        <v>433</v>
      </c>
      <c r="AQ35" s="193">
        <v>19</v>
      </c>
      <c r="AR35" s="193">
        <v>2</v>
      </c>
    </row>
    <row r="36" spans="1:44" ht="11.25">
      <c r="A36" s="191" t="s">
        <v>134</v>
      </c>
      <c r="B36" s="193">
        <v>1</v>
      </c>
      <c r="C36" s="193">
        <v>6</v>
      </c>
      <c r="D36" s="211" t="s">
        <v>196</v>
      </c>
      <c r="E36" s="203">
        <v>1999</v>
      </c>
      <c r="F36" s="193">
        <v>2</v>
      </c>
      <c r="G36" s="213" t="s">
        <v>144</v>
      </c>
      <c r="H36" s="203" t="s">
        <v>134</v>
      </c>
      <c r="I36" s="203">
        <v>6</v>
      </c>
      <c r="J36" s="204">
        <v>3014</v>
      </c>
      <c r="K36" s="205">
        <v>8</v>
      </c>
      <c r="L36" s="206">
        <v>13359</v>
      </c>
      <c r="M36" s="206">
        <v>30769</v>
      </c>
      <c r="AO36" s="208">
        <v>30769</v>
      </c>
      <c r="AP36" s="209">
        <v>320</v>
      </c>
      <c r="AQ36" s="193">
        <v>19</v>
      </c>
      <c r="AR36" s="193">
        <v>2</v>
      </c>
    </row>
    <row r="37" spans="1:44" ht="11.25">
      <c r="A37" s="191" t="s">
        <v>134</v>
      </c>
      <c r="B37" s="193">
        <v>1</v>
      </c>
      <c r="C37" s="193">
        <v>2</v>
      </c>
      <c r="D37" s="211" t="s">
        <v>255</v>
      </c>
      <c r="E37" s="203">
        <v>1999</v>
      </c>
      <c r="F37" s="193">
        <v>2</v>
      </c>
      <c r="G37" s="213" t="s">
        <v>144</v>
      </c>
      <c r="H37" s="203" t="s">
        <v>134</v>
      </c>
      <c r="I37" s="203">
        <v>6</v>
      </c>
      <c r="J37" s="204">
        <v>3045</v>
      </c>
      <c r="K37" s="205">
        <v>8</v>
      </c>
      <c r="L37" s="206">
        <v>13311</v>
      </c>
      <c r="M37" s="206">
        <v>30778</v>
      </c>
      <c r="AO37" s="208">
        <v>30778</v>
      </c>
      <c r="AP37" s="209">
        <v>319</v>
      </c>
      <c r="AQ37" s="193">
        <v>19</v>
      </c>
      <c r="AR37" s="193">
        <v>2</v>
      </c>
    </row>
    <row r="38" spans="1:44" ht="11.25">
      <c r="A38" s="191" t="s">
        <v>134</v>
      </c>
      <c r="B38" s="193">
        <v>1</v>
      </c>
      <c r="C38" s="193">
        <v>1</v>
      </c>
      <c r="D38" s="211" t="s">
        <v>274</v>
      </c>
      <c r="E38" s="203">
        <v>1999</v>
      </c>
      <c r="F38" s="193">
        <v>2</v>
      </c>
      <c r="G38" s="213" t="s">
        <v>275</v>
      </c>
      <c r="H38" s="203" t="s">
        <v>134</v>
      </c>
      <c r="I38" s="203">
        <v>6</v>
      </c>
      <c r="J38" s="204">
        <v>3256</v>
      </c>
      <c r="K38" s="205">
        <v>1</v>
      </c>
      <c r="L38" s="206">
        <v>14811</v>
      </c>
      <c r="M38" s="206">
        <v>33778</v>
      </c>
      <c r="AO38" s="208">
        <v>33778</v>
      </c>
      <c r="AP38" s="209">
        <v>204</v>
      </c>
      <c r="AQ38" s="193">
        <v>19</v>
      </c>
      <c r="AR38" s="193">
        <v>2</v>
      </c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9" right="0.79" top="0.98" bottom="0.98" header="0.5" footer="0.5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 codeName="Munka18">
    <tabColor indexed="42"/>
  </sheetPr>
  <dimension ref="A1:AS31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A3" sqref="A3"/>
    </sheetView>
  </sheetViews>
  <sheetFormatPr defaultColWidth="9.140625" defaultRowHeight="12.75"/>
  <cols>
    <col min="1" max="1" width="3.28125" style="191" customWidth="1"/>
    <col min="2" max="3" width="0" style="193" hidden="1" customWidth="1"/>
    <col min="4" max="4" width="29.00390625" style="211" customWidth="1"/>
    <col min="5" max="5" width="5.7109375" style="203" customWidth="1"/>
    <col min="6" max="6" width="0" style="193" hidden="1" customWidth="1"/>
    <col min="7" max="7" width="31.00390625" style="213" customWidth="1"/>
    <col min="8" max="8" width="6.28125" style="203" customWidth="1"/>
    <col min="9" max="9" width="1.8515625" style="203" hidden="1" customWidth="1"/>
    <col min="10" max="10" width="6.140625" style="204" hidden="1" customWidth="1"/>
    <col min="11" max="11" width="6.7109375" style="205" hidden="1" customWidth="1"/>
    <col min="12" max="15" width="7.140625" style="206" customWidth="1"/>
    <col min="16" max="16" width="7.140625" style="207" customWidth="1"/>
    <col min="17" max="17" width="7.140625" style="206" customWidth="1"/>
    <col min="18" max="40" width="0" style="206" hidden="1" customWidth="1"/>
    <col min="41" max="41" width="9.140625" style="208" customWidth="1"/>
    <col min="42" max="42" width="6.7109375" style="209" customWidth="1"/>
    <col min="43" max="44" width="0" style="193" hidden="1" customWidth="1"/>
    <col min="45" max="45" width="64.00390625" style="193" customWidth="1"/>
    <col min="46" max="16384" width="9.140625" style="193" customWidth="1"/>
  </cols>
  <sheetData>
    <row r="1" spans="2:45" ht="12.75">
      <c r="B1" s="192"/>
      <c r="C1" s="192"/>
      <c r="D1" s="232" t="s">
        <v>28</v>
      </c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S1" s="216"/>
    </row>
    <row r="2" spans="2:45" ht="11.25">
      <c r="B2" s="194"/>
      <c r="C2" s="194"/>
      <c r="D2" s="210" t="s">
        <v>30</v>
      </c>
      <c r="E2" s="195"/>
      <c r="F2" s="195"/>
      <c r="G2" s="212">
        <f>MENU2!B9</f>
        <v>0</v>
      </c>
      <c r="H2" s="195"/>
      <c r="I2" s="195"/>
      <c r="J2" s="196"/>
      <c r="K2" s="197"/>
      <c r="L2" s="198"/>
      <c r="M2" s="198"/>
      <c r="N2" s="198"/>
      <c r="O2" s="198"/>
      <c r="P2" s="199" t="str">
        <f>MENU2!E9</f>
        <v>200 férfi pillangó</v>
      </c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1"/>
      <c r="AP2" s="202" t="s">
        <v>76</v>
      </c>
      <c r="AS2" s="215"/>
    </row>
    <row r="3" spans="1:9" ht="11.25">
      <c r="A3" s="191">
        <v>0</v>
      </c>
      <c r="E3" s="203" t="s">
        <v>323</v>
      </c>
      <c r="H3" s="203" t="s">
        <v>137</v>
      </c>
      <c r="I3" s="203">
        <v>7</v>
      </c>
    </row>
    <row r="4" spans="1:44" ht="11.25">
      <c r="A4" s="191">
        <v>1</v>
      </c>
      <c r="B4" s="193">
        <v>3</v>
      </c>
      <c r="C4" s="193">
        <v>3</v>
      </c>
      <c r="D4" s="211" t="s">
        <v>167</v>
      </c>
      <c r="E4" s="203">
        <v>1998</v>
      </c>
      <c r="F4" s="193">
        <v>1</v>
      </c>
      <c r="G4" s="213" t="s">
        <v>131</v>
      </c>
      <c r="H4" s="203" t="s">
        <v>137</v>
      </c>
      <c r="I4" s="203">
        <v>7</v>
      </c>
      <c r="J4" s="204">
        <v>2476</v>
      </c>
      <c r="K4" s="205">
        <v>16</v>
      </c>
      <c r="L4" s="206">
        <v>12067</v>
      </c>
      <c r="M4" s="206">
        <v>24788</v>
      </c>
      <c r="AO4" s="208">
        <v>24788</v>
      </c>
      <c r="AP4" s="209">
        <v>322</v>
      </c>
      <c r="AQ4" s="193">
        <v>9</v>
      </c>
      <c r="AR4" s="193">
        <v>2</v>
      </c>
    </row>
    <row r="5" spans="1:44" ht="11.25">
      <c r="A5" s="191">
        <v>2</v>
      </c>
      <c r="B5" s="193">
        <v>4</v>
      </c>
      <c r="C5" s="193">
        <v>8</v>
      </c>
      <c r="D5" s="211" t="s">
        <v>246</v>
      </c>
      <c r="E5" s="203">
        <v>1997</v>
      </c>
      <c r="F5" s="193">
        <v>1</v>
      </c>
      <c r="G5" s="213" t="s">
        <v>163</v>
      </c>
      <c r="H5" s="203" t="s">
        <v>137</v>
      </c>
      <c r="I5" s="203">
        <v>7</v>
      </c>
      <c r="J5" s="204">
        <v>2440</v>
      </c>
      <c r="K5" s="205">
        <v>2</v>
      </c>
      <c r="L5" s="206">
        <v>12035</v>
      </c>
      <c r="M5" s="206">
        <v>24807</v>
      </c>
      <c r="AO5" s="208">
        <v>24807</v>
      </c>
      <c r="AP5" s="209">
        <v>321</v>
      </c>
      <c r="AQ5" s="193">
        <v>9</v>
      </c>
      <c r="AR5" s="193">
        <v>2</v>
      </c>
    </row>
    <row r="6" spans="1:44" ht="11.25">
      <c r="A6" s="191">
        <v>3</v>
      </c>
      <c r="B6" s="193">
        <v>3</v>
      </c>
      <c r="C6" s="193">
        <v>6</v>
      </c>
      <c r="D6" s="211" t="s">
        <v>157</v>
      </c>
      <c r="E6" s="203">
        <v>1998</v>
      </c>
      <c r="F6" s="193">
        <v>1</v>
      </c>
      <c r="G6" s="213" t="s">
        <v>146</v>
      </c>
      <c r="H6" s="203" t="s">
        <v>137</v>
      </c>
      <c r="I6" s="203">
        <v>7</v>
      </c>
      <c r="J6" s="204">
        <v>2480</v>
      </c>
      <c r="K6" s="205">
        <v>5</v>
      </c>
      <c r="L6" s="206">
        <v>12258</v>
      </c>
      <c r="M6" s="206">
        <v>24901</v>
      </c>
      <c r="AO6" s="208">
        <v>24901</v>
      </c>
      <c r="AP6" s="209">
        <v>316</v>
      </c>
      <c r="AQ6" s="193">
        <v>9</v>
      </c>
      <c r="AR6" s="193">
        <v>2</v>
      </c>
    </row>
    <row r="7" spans="1:44" ht="11.25">
      <c r="A7" s="191">
        <v>4</v>
      </c>
      <c r="B7" s="193">
        <v>2</v>
      </c>
      <c r="C7" s="193">
        <v>2</v>
      </c>
      <c r="D7" s="211" t="s">
        <v>247</v>
      </c>
      <c r="E7" s="203">
        <v>1997</v>
      </c>
      <c r="F7" s="193">
        <v>1</v>
      </c>
      <c r="G7" s="213" t="s">
        <v>146</v>
      </c>
      <c r="H7" s="203" t="s">
        <v>137</v>
      </c>
      <c r="I7" s="203">
        <v>7</v>
      </c>
      <c r="J7" s="204">
        <v>2550</v>
      </c>
      <c r="K7" s="205">
        <v>5</v>
      </c>
      <c r="L7" s="206">
        <v>12176</v>
      </c>
      <c r="M7" s="206">
        <v>24990</v>
      </c>
      <c r="AO7" s="208">
        <v>24990</v>
      </c>
      <c r="AP7" s="209">
        <v>311</v>
      </c>
      <c r="AQ7" s="193">
        <v>9</v>
      </c>
      <c r="AR7" s="193">
        <v>2</v>
      </c>
    </row>
    <row r="8" spans="1:44" ht="11.25">
      <c r="A8" s="191">
        <v>5</v>
      </c>
      <c r="B8" s="193">
        <v>3</v>
      </c>
      <c r="C8" s="193">
        <v>1</v>
      </c>
      <c r="D8" s="211" t="s">
        <v>160</v>
      </c>
      <c r="E8" s="203">
        <v>1998</v>
      </c>
      <c r="F8" s="193">
        <v>1</v>
      </c>
      <c r="G8" s="213" t="s">
        <v>146</v>
      </c>
      <c r="H8" s="203" t="s">
        <v>137</v>
      </c>
      <c r="I8" s="203">
        <v>7</v>
      </c>
      <c r="J8" s="204">
        <v>2500</v>
      </c>
      <c r="K8" s="205">
        <v>5</v>
      </c>
      <c r="L8" s="206">
        <v>12508</v>
      </c>
      <c r="M8" s="206">
        <v>25047</v>
      </c>
      <c r="AO8" s="208">
        <v>25047</v>
      </c>
      <c r="AP8" s="209">
        <v>308</v>
      </c>
      <c r="AQ8" s="193">
        <v>9</v>
      </c>
      <c r="AR8" s="193">
        <v>2</v>
      </c>
    </row>
    <row r="9" spans="1:44" ht="11.25">
      <c r="A9" s="191">
        <v>6</v>
      </c>
      <c r="B9" s="193">
        <v>3</v>
      </c>
      <c r="C9" s="193">
        <v>8</v>
      </c>
      <c r="D9" s="211" t="s">
        <v>171</v>
      </c>
      <c r="E9" s="203">
        <v>1998</v>
      </c>
      <c r="F9" s="193">
        <v>1</v>
      </c>
      <c r="G9" s="213" t="s">
        <v>146</v>
      </c>
      <c r="H9" s="203" t="s">
        <v>137</v>
      </c>
      <c r="I9" s="203">
        <v>7</v>
      </c>
      <c r="J9" s="204">
        <v>2520</v>
      </c>
      <c r="K9" s="205">
        <v>5</v>
      </c>
      <c r="L9" s="206">
        <v>12185</v>
      </c>
      <c r="M9" s="206">
        <v>25064</v>
      </c>
      <c r="AO9" s="208">
        <v>25064</v>
      </c>
      <c r="AP9" s="209">
        <v>307</v>
      </c>
      <c r="AQ9" s="193">
        <v>9</v>
      </c>
      <c r="AR9" s="193">
        <v>2</v>
      </c>
    </row>
    <row r="10" spans="1:44" ht="11.25">
      <c r="A10" s="191">
        <v>7</v>
      </c>
      <c r="B10" s="193">
        <v>2</v>
      </c>
      <c r="C10" s="193">
        <v>3</v>
      </c>
      <c r="D10" s="211" t="s">
        <v>161</v>
      </c>
      <c r="E10" s="203">
        <v>1998</v>
      </c>
      <c r="F10" s="193">
        <v>1</v>
      </c>
      <c r="G10" s="213" t="s">
        <v>144</v>
      </c>
      <c r="H10" s="203" t="s">
        <v>137</v>
      </c>
      <c r="I10" s="203">
        <v>7</v>
      </c>
      <c r="J10" s="204">
        <v>2549</v>
      </c>
      <c r="K10" s="205">
        <v>8</v>
      </c>
      <c r="L10" s="206">
        <v>12338</v>
      </c>
      <c r="M10" s="206">
        <v>25256</v>
      </c>
      <c r="AO10" s="208">
        <v>25256</v>
      </c>
      <c r="AP10" s="209">
        <v>297</v>
      </c>
      <c r="AQ10" s="193">
        <v>9</v>
      </c>
      <c r="AR10" s="193">
        <v>2</v>
      </c>
    </row>
    <row r="11" spans="1:44" ht="11.25">
      <c r="A11" s="191">
        <v>8</v>
      </c>
      <c r="B11" s="193">
        <v>3</v>
      </c>
      <c r="C11" s="193">
        <v>2</v>
      </c>
      <c r="D11" s="211" t="s">
        <v>168</v>
      </c>
      <c r="E11" s="203">
        <v>1997</v>
      </c>
      <c r="F11" s="193">
        <v>1</v>
      </c>
      <c r="G11" s="213" t="s">
        <v>159</v>
      </c>
      <c r="H11" s="203" t="s">
        <v>137</v>
      </c>
      <c r="I11" s="203">
        <v>7</v>
      </c>
      <c r="J11" s="204">
        <v>2488</v>
      </c>
      <c r="K11" s="205">
        <v>7</v>
      </c>
      <c r="L11" s="206">
        <v>11934</v>
      </c>
      <c r="M11" s="206">
        <v>25646</v>
      </c>
      <c r="AO11" s="208">
        <v>25646</v>
      </c>
      <c r="AP11" s="209">
        <v>277</v>
      </c>
      <c r="AQ11" s="193">
        <v>9</v>
      </c>
      <c r="AR11" s="193">
        <v>2</v>
      </c>
    </row>
    <row r="12" spans="1:44" ht="11.25">
      <c r="A12" s="191">
        <v>9</v>
      </c>
      <c r="B12" s="193">
        <v>2</v>
      </c>
      <c r="C12" s="193">
        <v>7</v>
      </c>
      <c r="D12" s="211" t="s">
        <v>172</v>
      </c>
      <c r="E12" s="203">
        <v>1997</v>
      </c>
      <c r="F12" s="193">
        <v>1</v>
      </c>
      <c r="G12" s="213" t="s">
        <v>146</v>
      </c>
      <c r="H12" s="203" t="s">
        <v>137</v>
      </c>
      <c r="I12" s="203">
        <v>7</v>
      </c>
      <c r="J12" s="204">
        <v>2590</v>
      </c>
      <c r="K12" s="205">
        <v>5</v>
      </c>
      <c r="L12" s="206">
        <v>12841</v>
      </c>
      <c r="M12" s="206">
        <v>30094</v>
      </c>
      <c r="AO12" s="208">
        <v>30094</v>
      </c>
      <c r="AP12" s="209">
        <v>257</v>
      </c>
      <c r="AQ12" s="193">
        <v>9</v>
      </c>
      <c r="AR12" s="193">
        <v>2</v>
      </c>
    </row>
    <row r="13" spans="1:44" ht="11.25">
      <c r="A13" s="191">
        <v>10</v>
      </c>
      <c r="B13" s="193">
        <v>2</v>
      </c>
      <c r="C13" s="193">
        <v>5</v>
      </c>
      <c r="D13" s="211" t="s">
        <v>251</v>
      </c>
      <c r="E13" s="203">
        <v>1998</v>
      </c>
      <c r="F13" s="193">
        <v>1</v>
      </c>
      <c r="G13" s="213" t="s">
        <v>146</v>
      </c>
      <c r="H13" s="203" t="s">
        <v>137</v>
      </c>
      <c r="I13" s="203">
        <v>7</v>
      </c>
      <c r="J13" s="204">
        <v>2540</v>
      </c>
      <c r="K13" s="205">
        <v>5</v>
      </c>
      <c r="L13" s="206">
        <v>12951</v>
      </c>
      <c r="M13" s="206">
        <v>30691</v>
      </c>
      <c r="AO13" s="208">
        <v>30691</v>
      </c>
      <c r="AP13" s="209">
        <v>233</v>
      </c>
      <c r="AQ13" s="193">
        <v>9</v>
      </c>
      <c r="AR13" s="193">
        <v>2</v>
      </c>
    </row>
    <row r="14" spans="1:44" ht="11.25">
      <c r="A14" s="191">
        <v>11</v>
      </c>
      <c r="B14" s="193">
        <v>1</v>
      </c>
      <c r="C14" s="193">
        <v>4</v>
      </c>
      <c r="D14" s="211" t="s">
        <v>155</v>
      </c>
      <c r="E14" s="203">
        <v>1998</v>
      </c>
      <c r="F14" s="193">
        <v>1</v>
      </c>
      <c r="G14" s="213" t="s">
        <v>144</v>
      </c>
      <c r="H14" s="203" t="s">
        <v>137</v>
      </c>
      <c r="I14" s="203">
        <v>7</v>
      </c>
      <c r="J14" s="204">
        <v>3007</v>
      </c>
      <c r="K14" s="205">
        <v>8</v>
      </c>
      <c r="L14" s="206">
        <v>13262</v>
      </c>
      <c r="M14" s="206">
        <v>30882</v>
      </c>
      <c r="AO14" s="208">
        <v>30882</v>
      </c>
      <c r="AP14" s="209">
        <v>226</v>
      </c>
      <c r="AQ14" s="193">
        <v>9</v>
      </c>
      <c r="AR14" s="193">
        <v>2</v>
      </c>
    </row>
    <row r="15" spans="1:9" ht="11.25">
      <c r="A15" s="191">
        <v>0</v>
      </c>
      <c r="E15" s="203" t="s">
        <v>324</v>
      </c>
      <c r="H15" s="203" t="s">
        <v>132</v>
      </c>
      <c r="I15" s="203">
        <v>7</v>
      </c>
    </row>
    <row r="16" spans="1:44" ht="11.25">
      <c r="A16" s="191">
        <v>1</v>
      </c>
      <c r="B16" s="193">
        <v>4</v>
      </c>
      <c r="C16" s="193">
        <v>5</v>
      </c>
      <c r="D16" s="211" t="s">
        <v>177</v>
      </c>
      <c r="E16" s="203">
        <v>1996</v>
      </c>
      <c r="F16" s="193">
        <v>1</v>
      </c>
      <c r="G16" s="213" t="s">
        <v>139</v>
      </c>
      <c r="H16" s="203" t="s">
        <v>132</v>
      </c>
      <c r="I16" s="203">
        <v>7</v>
      </c>
      <c r="J16" s="204">
        <v>2301</v>
      </c>
      <c r="K16" s="205">
        <v>6</v>
      </c>
      <c r="L16" s="206">
        <v>11213</v>
      </c>
      <c r="M16" s="206">
        <v>22948</v>
      </c>
      <c r="AO16" s="208">
        <v>22948</v>
      </c>
      <c r="AP16" s="209">
        <v>457</v>
      </c>
      <c r="AQ16" s="193">
        <v>9</v>
      </c>
      <c r="AR16" s="193">
        <v>2</v>
      </c>
    </row>
    <row r="17" spans="1:44" ht="11.25">
      <c r="A17" s="191">
        <v>2</v>
      </c>
      <c r="B17" s="193">
        <v>4</v>
      </c>
      <c r="C17" s="193">
        <v>3</v>
      </c>
      <c r="D17" s="211" t="s">
        <v>186</v>
      </c>
      <c r="E17" s="203">
        <v>1995</v>
      </c>
      <c r="F17" s="193">
        <v>1</v>
      </c>
      <c r="G17" s="213" t="s">
        <v>159</v>
      </c>
      <c r="H17" s="203" t="s">
        <v>132</v>
      </c>
      <c r="I17" s="203">
        <v>7</v>
      </c>
      <c r="J17" s="204">
        <v>2355</v>
      </c>
      <c r="K17" s="205">
        <v>7</v>
      </c>
      <c r="L17" s="206">
        <v>11367</v>
      </c>
      <c r="M17" s="206">
        <v>23635</v>
      </c>
      <c r="AO17" s="208">
        <v>23635</v>
      </c>
      <c r="AP17" s="209">
        <v>399</v>
      </c>
      <c r="AQ17" s="193">
        <v>9</v>
      </c>
      <c r="AR17" s="193">
        <v>2</v>
      </c>
    </row>
    <row r="18" spans="1:44" ht="11.25">
      <c r="A18" s="191">
        <v>3</v>
      </c>
      <c r="B18" s="193">
        <v>4</v>
      </c>
      <c r="C18" s="193">
        <v>1</v>
      </c>
      <c r="D18" s="211" t="s">
        <v>184</v>
      </c>
      <c r="E18" s="203">
        <v>1995</v>
      </c>
      <c r="F18" s="193">
        <v>1</v>
      </c>
      <c r="G18" s="213" t="s">
        <v>159</v>
      </c>
      <c r="H18" s="203" t="s">
        <v>132</v>
      </c>
      <c r="I18" s="203">
        <v>7</v>
      </c>
      <c r="J18" s="204">
        <v>2415</v>
      </c>
      <c r="K18" s="205">
        <v>7</v>
      </c>
      <c r="L18" s="206">
        <v>11559</v>
      </c>
      <c r="M18" s="206">
        <v>23975</v>
      </c>
      <c r="AO18" s="208">
        <v>23975</v>
      </c>
      <c r="AP18" s="209">
        <v>374</v>
      </c>
      <c r="AQ18" s="193">
        <v>9</v>
      </c>
      <c r="AR18" s="193">
        <v>2</v>
      </c>
    </row>
    <row r="19" spans="1:44" ht="11.25">
      <c r="A19" s="191">
        <v>4</v>
      </c>
      <c r="B19" s="193">
        <v>2</v>
      </c>
      <c r="C19" s="193">
        <v>4</v>
      </c>
      <c r="D19" s="211" t="s">
        <v>176</v>
      </c>
      <c r="E19" s="203">
        <v>1996</v>
      </c>
      <c r="F19" s="193">
        <v>1</v>
      </c>
      <c r="G19" s="213" t="s">
        <v>146</v>
      </c>
      <c r="H19" s="203" t="s">
        <v>132</v>
      </c>
      <c r="I19" s="203">
        <v>7</v>
      </c>
      <c r="J19" s="204">
        <v>2530</v>
      </c>
      <c r="K19" s="205">
        <v>5</v>
      </c>
      <c r="L19" s="206">
        <v>12135</v>
      </c>
      <c r="M19" s="206">
        <v>24845</v>
      </c>
      <c r="AO19" s="208">
        <v>24845</v>
      </c>
      <c r="AP19" s="209">
        <v>319</v>
      </c>
      <c r="AQ19" s="193">
        <v>9</v>
      </c>
      <c r="AR19" s="193">
        <v>2</v>
      </c>
    </row>
    <row r="20" spans="1:44" ht="11.25">
      <c r="A20" s="191">
        <v>5</v>
      </c>
      <c r="B20" s="193">
        <v>4</v>
      </c>
      <c r="C20" s="193">
        <v>2</v>
      </c>
      <c r="D20" s="211" t="s">
        <v>174</v>
      </c>
      <c r="E20" s="203">
        <v>1996</v>
      </c>
      <c r="F20" s="193">
        <v>1</v>
      </c>
      <c r="G20" s="213" t="s">
        <v>159</v>
      </c>
      <c r="H20" s="203" t="s">
        <v>132</v>
      </c>
      <c r="I20" s="203">
        <v>7</v>
      </c>
      <c r="J20" s="204">
        <v>2395</v>
      </c>
      <c r="K20" s="205">
        <v>7</v>
      </c>
      <c r="L20" s="206">
        <v>12118</v>
      </c>
      <c r="M20" s="206">
        <v>25574</v>
      </c>
      <c r="AO20" s="208">
        <v>25574</v>
      </c>
      <c r="AP20" s="209">
        <v>281</v>
      </c>
      <c r="AQ20" s="193">
        <v>9</v>
      </c>
      <c r="AR20" s="193">
        <v>2</v>
      </c>
    </row>
    <row r="21" spans="1:44" ht="11.25">
      <c r="A21" s="191">
        <v>6</v>
      </c>
      <c r="B21" s="193">
        <v>4</v>
      </c>
      <c r="C21" s="193">
        <v>7</v>
      </c>
      <c r="D21" s="211" t="s">
        <v>188</v>
      </c>
      <c r="E21" s="203">
        <v>1995</v>
      </c>
      <c r="F21" s="193">
        <v>1</v>
      </c>
      <c r="G21" s="213" t="s">
        <v>159</v>
      </c>
      <c r="H21" s="203" t="s">
        <v>132</v>
      </c>
      <c r="I21" s="203">
        <v>7</v>
      </c>
      <c r="J21" s="204">
        <v>2400</v>
      </c>
      <c r="K21" s="205">
        <v>7</v>
      </c>
      <c r="L21" s="206">
        <v>12045</v>
      </c>
      <c r="M21" s="206">
        <v>25620</v>
      </c>
      <c r="AO21" s="208">
        <v>25620</v>
      </c>
      <c r="AP21" s="209">
        <v>279</v>
      </c>
      <c r="AQ21" s="193">
        <v>9</v>
      </c>
      <c r="AR21" s="193">
        <v>2</v>
      </c>
    </row>
    <row r="22" spans="1:9" ht="11.25">
      <c r="A22" s="191">
        <v>0</v>
      </c>
      <c r="E22" s="203" t="s">
        <v>325</v>
      </c>
      <c r="H22" s="203" t="s">
        <v>166</v>
      </c>
      <c r="I22" s="203">
        <v>7</v>
      </c>
    </row>
    <row r="23" spans="1:44" ht="11.25">
      <c r="A23" s="191">
        <v>1</v>
      </c>
      <c r="B23" s="193">
        <v>4</v>
      </c>
      <c r="C23" s="193">
        <v>4</v>
      </c>
      <c r="D23" s="211" t="s">
        <v>289</v>
      </c>
      <c r="E23" s="203">
        <v>1993</v>
      </c>
      <c r="F23" s="193">
        <v>1</v>
      </c>
      <c r="G23" s="213" t="s">
        <v>183</v>
      </c>
      <c r="H23" s="203" t="s">
        <v>166</v>
      </c>
      <c r="I23" s="203">
        <v>7</v>
      </c>
      <c r="J23" s="204">
        <v>2240</v>
      </c>
      <c r="K23" s="205">
        <v>4</v>
      </c>
      <c r="L23" s="206">
        <v>10868</v>
      </c>
      <c r="M23" s="206">
        <v>22720</v>
      </c>
      <c r="AO23" s="208">
        <v>22720</v>
      </c>
      <c r="AP23" s="209">
        <v>478</v>
      </c>
      <c r="AQ23" s="193">
        <v>9</v>
      </c>
      <c r="AR23" s="193">
        <v>2</v>
      </c>
    </row>
    <row r="24" spans="2:44" ht="11.25">
      <c r="B24" s="193">
        <v>3</v>
      </c>
      <c r="C24" s="193">
        <v>5</v>
      </c>
      <c r="D24" s="211" t="s">
        <v>178</v>
      </c>
      <c r="E24" s="203">
        <v>1993</v>
      </c>
      <c r="F24" s="193">
        <v>1</v>
      </c>
      <c r="G24" s="213" t="s">
        <v>159</v>
      </c>
      <c r="H24" s="203" t="s">
        <v>166</v>
      </c>
      <c r="I24" s="203">
        <v>7</v>
      </c>
      <c r="J24" s="204">
        <v>2475</v>
      </c>
      <c r="K24" s="205">
        <v>7</v>
      </c>
      <c r="L24" s="206" t="s">
        <v>301</v>
      </c>
      <c r="M24" s="206" t="s">
        <v>301</v>
      </c>
      <c r="AO24" s="208" t="s">
        <v>301</v>
      </c>
      <c r="AQ24" s="193">
        <v>9</v>
      </c>
      <c r="AR24" s="193">
        <v>2</v>
      </c>
    </row>
    <row r="25" spans="1:9" ht="11.25">
      <c r="A25" s="191">
        <v>0</v>
      </c>
      <c r="E25" s="203" t="s">
        <v>326</v>
      </c>
      <c r="H25" s="203" t="s">
        <v>134</v>
      </c>
      <c r="I25" s="203">
        <v>7</v>
      </c>
    </row>
    <row r="26" spans="1:44" ht="11.25">
      <c r="A26" s="191" t="s">
        <v>134</v>
      </c>
      <c r="B26" s="193">
        <v>4</v>
      </c>
      <c r="C26" s="193">
        <v>6</v>
      </c>
      <c r="D26" s="211" t="s">
        <v>180</v>
      </c>
      <c r="E26" s="203">
        <v>1999</v>
      </c>
      <c r="F26" s="193">
        <v>1</v>
      </c>
      <c r="G26" s="213" t="s">
        <v>154</v>
      </c>
      <c r="H26" s="203" t="s">
        <v>134</v>
      </c>
      <c r="I26" s="203">
        <v>7</v>
      </c>
      <c r="J26" s="204">
        <v>2390</v>
      </c>
      <c r="K26" s="205">
        <v>15</v>
      </c>
      <c r="L26" s="206">
        <v>12043</v>
      </c>
      <c r="M26" s="206">
        <v>24251</v>
      </c>
      <c r="AO26" s="208">
        <v>24251</v>
      </c>
      <c r="AP26" s="209">
        <v>355</v>
      </c>
      <c r="AQ26" s="193">
        <v>9</v>
      </c>
      <c r="AR26" s="193">
        <v>2</v>
      </c>
    </row>
    <row r="27" spans="1:44" ht="11.25">
      <c r="A27" s="191" t="s">
        <v>134</v>
      </c>
      <c r="B27" s="193">
        <v>3</v>
      </c>
      <c r="C27" s="193">
        <v>7</v>
      </c>
      <c r="D27" s="211" t="s">
        <v>158</v>
      </c>
      <c r="E27" s="203">
        <v>1999</v>
      </c>
      <c r="F27" s="193">
        <v>1</v>
      </c>
      <c r="G27" s="213" t="s">
        <v>159</v>
      </c>
      <c r="H27" s="203" t="s">
        <v>134</v>
      </c>
      <c r="I27" s="203">
        <v>7</v>
      </c>
      <c r="J27" s="204">
        <v>2490</v>
      </c>
      <c r="K27" s="205">
        <v>7</v>
      </c>
      <c r="L27" s="206">
        <v>12145</v>
      </c>
      <c r="M27" s="206">
        <v>24581</v>
      </c>
      <c r="AO27" s="208">
        <v>24581</v>
      </c>
      <c r="AP27" s="209">
        <v>334</v>
      </c>
      <c r="AQ27" s="193">
        <v>9</v>
      </c>
      <c r="AR27" s="193">
        <v>2</v>
      </c>
    </row>
    <row r="28" spans="1:44" ht="11.25">
      <c r="A28" s="191" t="s">
        <v>134</v>
      </c>
      <c r="B28" s="193">
        <v>3</v>
      </c>
      <c r="C28" s="193">
        <v>4</v>
      </c>
      <c r="D28" s="211" t="s">
        <v>288</v>
      </c>
      <c r="E28" s="203">
        <v>2000</v>
      </c>
      <c r="F28" s="193">
        <v>1</v>
      </c>
      <c r="G28" s="213" t="s">
        <v>275</v>
      </c>
      <c r="H28" s="203" t="s">
        <v>134</v>
      </c>
      <c r="I28" s="203">
        <v>7</v>
      </c>
      <c r="J28" s="204">
        <v>2460</v>
      </c>
      <c r="K28" s="205">
        <v>1</v>
      </c>
      <c r="L28" s="206">
        <v>12317</v>
      </c>
      <c r="M28" s="206">
        <v>24785</v>
      </c>
      <c r="AO28" s="208">
        <v>24785</v>
      </c>
      <c r="AP28" s="209">
        <v>322</v>
      </c>
      <c r="AQ28" s="193">
        <v>9</v>
      </c>
      <c r="AR28" s="193">
        <v>2</v>
      </c>
    </row>
    <row r="29" spans="1:44" ht="11.25">
      <c r="A29" s="191" t="s">
        <v>134</v>
      </c>
      <c r="B29" s="193">
        <v>2</v>
      </c>
      <c r="C29" s="193">
        <v>6</v>
      </c>
      <c r="D29" s="211" t="s">
        <v>142</v>
      </c>
      <c r="E29" s="203">
        <v>1999</v>
      </c>
      <c r="F29" s="193">
        <v>1</v>
      </c>
      <c r="G29" s="213" t="s">
        <v>139</v>
      </c>
      <c r="H29" s="203" t="s">
        <v>134</v>
      </c>
      <c r="I29" s="203">
        <v>7</v>
      </c>
      <c r="J29" s="204">
        <v>2550</v>
      </c>
      <c r="K29" s="205">
        <v>6</v>
      </c>
      <c r="L29" s="206">
        <v>12785</v>
      </c>
      <c r="M29" s="206">
        <v>30078</v>
      </c>
      <c r="AO29" s="208">
        <v>30078</v>
      </c>
      <c r="AP29" s="209">
        <v>258</v>
      </c>
      <c r="AQ29" s="193">
        <v>9</v>
      </c>
      <c r="AR29" s="193">
        <v>2</v>
      </c>
    </row>
    <row r="30" spans="1:44" ht="11.25">
      <c r="A30" s="191" t="s">
        <v>134</v>
      </c>
      <c r="B30" s="193">
        <v>1</v>
      </c>
      <c r="C30" s="193">
        <v>5</v>
      </c>
      <c r="D30" s="211" t="s">
        <v>153</v>
      </c>
      <c r="E30" s="203">
        <v>1999</v>
      </c>
      <c r="F30" s="193">
        <v>1</v>
      </c>
      <c r="G30" s="213" t="s">
        <v>154</v>
      </c>
      <c r="H30" s="203" t="s">
        <v>134</v>
      </c>
      <c r="I30" s="203">
        <v>7</v>
      </c>
      <c r="J30" s="204">
        <v>3020</v>
      </c>
      <c r="K30" s="205">
        <v>15</v>
      </c>
      <c r="L30" s="206">
        <v>13048</v>
      </c>
      <c r="M30" s="206">
        <v>31015</v>
      </c>
      <c r="AO30" s="208">
        <v>31015</v>
      </c>
      <c r="AP30" s="209">
        <v>222</v>
      </c>
      <c r="AQ30" s="193">
        <v>9</v>
      </c>
      <c r="AR30" s="193">
        <v>2</v>
      </c>
    </row>
    <row r="31" spans="2:44" ht="11.25">
      <c r="B31" s="193">
        <v>1</v>
      </c>
      <c r="C31" s="193">
        <v>3</v>
      </c>
      <c r="D31" s="211" t="s">
        <v>143</v>
      </c>
      <c r="E31" s="203">
        <v>1999</v>
      </c>
      <c r="F31" s="193">
        <v>1</v>
      </c>
      <c r="G31" s="213" t="s">
        <v>144</v>
      </c>
      <c r="H31" s="203" t="s">
        <v>134</v>
      </c>
      <c r="I31" s="203">
        <v>7</v>
      </c>
      <c r="J31" s="204">
        <v>3087</v>
      </c>
      <c r="K31" s="205">
        <v>8</v>
      </c>
      <c r="L31" s="206" t="s">
        <v>301</v>
      </c>
      <c r="M31" s="206" t="s">
        <v>301</v>
      </c>
      <c r="AO31" s="208" t="s">
        <v>301</v>
      </c>
      <c r="AQ31" s="193">
        <v>9</v>
      </c>
      <c r="AR31" s="193">
        <v>2</v>
      </c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9" right="0.79" top="0.98" bottom="0.98" header="0.5" footer="0.5"/>
  <pageSetup horizontalDpi="600" verticalDpi="6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 codeName="Munka19">
    <tabColor indexed="42"/>
  </sheetPr>
  <dimension ref="A1:AS27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A3" sqref="A3"/>
    </sheetView>
  </sheetViews>
  <sheetFormatPr defaultColWidth="9.140625" defaultRowHeight="12.75"/>
  <cols>
    <col min="1" max="1" width="3.28125" style="191" customWidth="1"/>
    <col min="2" max="3" width="0" style="193" hidden="1" customWidth="1"/>
    <col min="4" max="4" width="29.00390625" style="211" customWidth="1"/>
    <col min="5" max="5" width="5.7109375" style="203" customWidth="1"/>
    <col min="6" max="6" width="0" style="193" hidden="1" customWidth="1"/>
    <col min="7" max="7" width="31.00390625" style="213" customWidth="1"/>
    <col min="8" max="8" width="6.28125" style="203" customWidth="1"/>
    <col min="9" max="9" width="1.8515625" style="203" hidden="1" customWidth="1"/>
    <col min="10" max="10" width="6.140625" style="204" hidden="1" customWidth="1"/>
    <col min="11" max="11" width="6.7109375" style="205" hidden="1" customWidth="1"/>
    <col min="12" max="15" width="7.140625" style="206" customWidth="1"/>
    <col min="16" max="16" width="7.140625" style="207" customWidth="1"/>
    <col min="17" max="17" width="7.140625" style="206" customWidth="1"/>
    <col min="18" max="40" width="0" style="206" hidden="1" customWidth="1"/>
    <col min="41" max="41" width="9.140625" style="208" customWidth="1"/>
    <col min="42" max="42" width="6.7109375" style="209" customWidth="1"/>
    <col min="43" max="44" width="0" style="193" hidden="1" customWidth="1"/>
    <col min="45" max="45" width="64.00390625" style="193" customWidth="1"/>
    <col min="46" max="16384" width="9.140625" style="193" customWidth="1"/>
  </cols>
  <sheetData>
    <row r="1" spans="2:45" ht="12.75">
      <c r="B1" s="192"/>
      <c r="C1" s="192"/>
      <c r="D1" s="232" t="s">
        <v>28</v>
      </c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S1" s="216"/>
    </row>
    <row r="2" spans="2:45" ht="11.25">
      <c r="B2" s="194"/>
      <c r="C2" s="194"/>
      <c r="D2" s="210" t="s">
        <v>30</v>
      </c>
      <c r="E2" s="195"/>
      <c r="F2" s="195"/>
      <c r="G2" s="212">
        <f>MENU2!B10</f>
        <v>0</v>
      </c>
      <c r="H2" s="195"/>
      <c r="I2" s="195"/>
      <c r="J2" s="196"/>
      <c r="K2" s="197"/>
      <c r="L2" s="198"/>
      <c r="M2" s="198"/>
      <c r="N2" s="198"/>
      <c r="O2" s="198"/>
      <c r="P2" s="199" t="str">
        <f>MENU2!E10</f>
        <v>200 női pillangó</v>
      </c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1"/>
      <c r="AP2" s="202" t="s">
        <v>76</v>
      </c>
      <c r="AS2" s="215"/>
    </row>
    <row r="3" spans="1:9" ht="11.25">
      <c r="A3" s="191">
        <v>0</v>
      </c>
      <c r="E3" s="203" t="s">
        <v>327</v>
      </c>
      <c r="H3" s="203" t="s">
        <v>137</v>
      </c>
      <c r="I3" s="203">
        <v>8</v>
      </c>
    </row>
    <row r="4" spans="1:44" ht="11.25">
      <c r="A4" s="191">
        <v>1</v>
      </c>
      <c r="B4" s="193">
        <v>3</v>
      </c>
      <c r="C4" s="193">
        <v>5</v>
      </c>
      <c r="D4" s="211" t="s">
        <v>239</v>
      </c>
      <c r="E4" s="203">
        <v>1997</v>
      </c>
      <c r="F4" s="193">
        <v>2</v>
      </c>
      <c r="G4" s="213" t="s">
        <v>159</v>
      </c>
      <c r="H4" s="203" t="s">
        <v>137</v>
      </c>
      <c r="I4" s="203">
        <v>8</v>
      </c>
      <c r="J4" s="204">
        <v>2285</v>
      </c>
      <c r="K4" s="205">
        <v>7</v>
      </c>
      <c r="L4" s="206">
        <v>11043</v>
      </c>
      <c r="M4" s="206">
        <v>22672</v>
      </c>
      <c r="AO4" s="208">
        <v>22672</v>
      </c>
      <c r="AP4" s="209">
        <v>642</v>
      </c>
      <c r="AQ4" s="193">
        <v>10</v>
      </c>
      <c r="AR4" s="193">
        <v>2</v>
      </c>
    </row>
    <row r="5" spans="1:44" ht="11.25">
      <c r="A5" s="191">
        <v>2</v>
      </c>
      <c r="B5" s="193">
        <v>3</v>
      </c>
      <c r="C5" s="193">
        <v>4</v>
      </c>
      <c r="D5" s="211" t="s">
        <v>240</v>
      </c>
      <c r="E5" s="203">
        <v>1997</v>
      </c>
      <c r="F5" s="193">
        <v>2</v>
      </c>
      <c r="G5" s="213" t="s">
        <v>163</v>
      </c>
      <c r="H5" s="203" t="s">
        <v>137</v>
      </c>
      <c r="I5" s="203">
        <v>8</v>
      </c>
      <c r="J5" s="204">
        <v>2250</v>
      </c>
      <c r="K5" s="205">
        <v>2</v>
      </c>
      <c r="L5" s="206">
        <v>11336</v>
      </c>
      <c r="M5" s="206">
        <v>23417</v>
      </c>
      <c r="AO5" s="208">
        <v>23417</v>
      </c>
      <c r="AP5" s="209">
        <v>553</v>
      </c>
      <c r="AQ5" s="193">
        <v>10</v>
      </c>
      <c r="AR5" s="193">
        <v>2</v>
      </c>
    </row>
    <row r="6" spans="1:44" ht="11.25">
      <c r="A6" s="191">
        <v>3</v>
      </c>
      <c r="B6" s="193">
        <v>3</v>
      </c>
      <c r="C6" s="193">
        <v>6</v>
      </c>
      <c r="D6" s="211" t="s">
        <v>227</v>
      </c>
      <c r="E6" s="203">
        <v>1997</v>
      </c>
      <c r="F6" s="193">
        <v>2</v>
      </c>
      <c r="G6" s="213" t="s">
        <v>163</v>
      </c>
      <c r="H6" s="203" t="s">
        <v>137</v>
      </c>
      <c r="I6" s="203">
        <v>8</v>
      </c>
      <c r="J6" s="204">
        <v>2330</v>
      </c>
      <c r="K6" s="205">
        <v>2</v>
      </c>
      <c r="L6" s="206">
        <v>11536</v>
      </c>
      <c r="M6" s="206">
        <v>23663</v>
      </c>
      <c r="AO6" s="208">
        <v>23663</v>
      </c>
      <c r="AP6" s="209">
        <v>528</v>
      </c>
      <c r="AQ6" s="193">
        <v>10</v>
      </c>
      <c r="AR6" s="193">
        <v>2</v>
      </c>
    </row>
    <row r="7" spans="1:44" ht="11.25">
      <c r="A7" s="191">
        <v>4</v>
      </c>
      <c r="B7" s="193">
        <v>3</v>
      </c>
      <c r="C7" s="193">
        <v>3</v>
      </c>
      <c r="D7" s="211" t="s">
        <v>241</v>
      </c>
      <c r="E7" s="203">
        <v>1997</v>
      </c>
      <c r="F7" s="193">
        <v>2</v>
      </c>
      <c r="G7" s="213" t="s">
        <v>139</v>
      </c>
      <c r="H7" s="203" t="s">
        <v>137</v>
      </c>
      <c r="I7" s="203">
        <v>8</v>
      </c>
      <c r="J7" s="204">
        <v>2295</v>
      </c>
      <c r="K7" s="205">
        <v>6</v>
      </c>
      <c r="L7" s="206">
        <v>11474</v>
      </c>
      <c r="M7" s="206">
        <v>23829</v>
      </c>
      <c r="AO7" s="208">
        <v>23829</v>
      </c>
      <c r="AP7" s="209">
        <v>511</v>
      </c>
      <c r="AQ7" s="193">
        <v>10</v>
      </c>
      <c r="AR7" s="193">
        <v>2</v>
      </c>
    </row>
    <row r="8" spans="1:44" ht="11.25">
      <c r="A8" s="191">
        <v>5</v>
      </c>
      <c r="B8" s="193">
        <v>3</v>
      </c>
      <c r="C8" s="193">
        <v>2</v>
      </c>
      <c r="D8" s="211" t="s">
        <v>283</v>
      </c>
      <c r="E8" s="203">
        <v>1997</v>
      </c>
      <c r="F8" s="193">
        <v>2</v>
      </c>
      <c r="G8" s="213" t="s">
        <v>146</v>
      </c>
      <c r="H8" s="203" t="s">
        <v>137</v>
      </c>
      <c r="I8" s="203">
        <v>8</v>
      </c>
      <c r="J8" s="204">
        <v>2350</v>
      </c>
      <c r="K8" s="205">
        <v>5</v>
      </c>
      <c r="L8" s="206">
        <v>11627</v>
      </c>
      <c r="M8" s="206">
        <v>23855</v>
      </c>
      <c r="AO8" s="208">
        <v>23855</v>
      </c>
      <c r="AP8" s="209">
        <v>509</v>
      </c>
      <c r="AQ8" s="193">
        <v>10</v>
      </c>
      <c r="AR8" s="193">
        <v>2</v>
      </c>
    </row>
    <row r="9" spans="1:44" ht="11.25">
      <c r="A9" s="191">
        <v>6</v>
      </c>
      <c r="B9" s="193">
        <v>2</v>
      </c>
      <c r="C9" s="193">
        <v>5</v>
      </c>
      <c r="D9" s="211" t="s">
        <v>233</v>
      </c>
      <c r="E9" s="203">
        <v>1997</v>
      </c>
      <c r="F9" s="193">
        <v>2</v>
      </c>
      <c r="G9" s="213" t="s">
        <v>159</v>
      </c>
      <c r="H9" s="203" t="s">
        <v>137</v>
      </c>
      <c r="I9" s="203">
        <v>8</v>
      </c>
      <c r="J9" s="204">
        <v>2485</v>
      </c>
      <c r="K9" s="205">
        <v>7</v>
      </c>
      <c r="L9" s="206">
        <v>12013</v>
      </c>
      <c r="M9" s="206">
        <v>24362</v>
      </c>
      <c r="AO9" s="208">
        <v>24362</v>
      </c>
      <c r="AP9" s="209">
        <v>463</v>
      </c>
      <c r="AQ9" s="193">
        <v>10</v>
      </c>
      <c r="AR9" s="193">
        <v>2</v>
      </c>
    </row>
    <row r="10" spans="1:44" ht="11.25">
      <c r="A10" s="191">
        <v>7</v>
      </c>
      <c r="B10" s="193">
        <v>3</v>
      </c>
      <c r="C10" s="193">
        <v>7</v>
      </c>
      <c r="D10" s="211" t="s">
        <v>261</v>
      </c>
      <c r="E10" s="203">
        <v>1997</v>
      </c>
      <c r="F10" s="193">
        <v>2</v>
      </c>
      <c r="G10" s="213" t="s">
        <v>218</v>
      </c>
      <c r="H10" s="203" t="s">
        <v>137</v>
      </c>
      <c r="I10" s="203">
        <v>8</v>
      </c>
      <c r="J10" s="204">
        <v>2400</v>
      </c>
      <c r="K10" s="205">
        <v>13</v>
      </c>
      <c r="L10" s="206">
        <v>12149</v>
      </c>
      <c r="M10" s="206">
        <v>24725</v>
      </c>
      <c r="AO10" s="208">
        <v>24725</v>
      </c>
      <c r="AP10" s="209">
        <v>433</v>
      </c>
      <c r="AQ10" s="193">
        <v>10</v>
      </c>
      <c r="AR10" s="193">
        <v>2</v>
      </c>
    </row>
    <row r="11" spans="1:44" ht="11.25">
      <c r="A11" s="191">
        <v>8</v>
      </c>
      <c r="B11" s="193">
        <v>2</v>
      </c>
      <c r="C11" s="193">
        <v>7</v>
      </c>
      <c r="D11" s="211" t="s">
        <v>209</v>
      </c>
      <c r="E11" s="203">
        <v>1998</v>
      </c>
      <c r="F11" s="193">
        <v>2</v>
      </c>
      <c r="G11" s="213" t="s">
        <v>139</v>
      </c>
      <c r="H11" s="203" t="s">
        <v>137</v>
      </c>
      <c r="I11" s="203">
        <v>8</v>
      </c>
      <c r="J11" s="204">
        <v>2523</v>
      </c>
      <c r="K11" s="205">
        <v>6</v>
      </c>
      <c r="L11" s="206">
        <v>12071</v>
      </c>
      <c r="M11" s="206">
        <v>24755</v>
      </c>
      <c r="AO11" s="208">
        <v>24755</v>
      </c>
      <c r="AP11" s="209">
        <v>431</v>
      </c>
      <c r="AQ11" s="193">
        <v>10</v>
      </c>
      <c r="AR11" s="193">
        <v>2</v>
      </c>
    </row>
    <row r="12" spans="1:44" ht="11.25">
      <c r="A12" s="191">
        <v>9</v>
      </c>
      <c r="B12" s="193">
        <v>3</v>
      </c>
      <c r="C12" s="193">
        <v>8</v>
      </c>
      <c r="D12" s="211" t="s">
        <v>254</v>
      </c>
      <c r="E12" s="203">
        <v>1997</v>
      </c>
      <c r="F12" s="193">
        <v>2</v>
      </c>
      <c r="G12" s="213" t="s">
        <v>163</v>
      </c>
      <c r="H12" s="203" t="s">
        <v>137</v>
      </c>
      <c r="I12" s="203">
        <v>8</v>
      </c>
      <c r="J12" s="204">
        <v>2440</v>
      </c>
      <c r="K12" s="205">
        <v>2</v>
      </c>
      <c r="L12" s="206">
        <v>12103</v>
      </c>
      <c r="M12" s="206">
        <v>24779</v>
      </c>
      <c r="AO12" s="208">
        <v>24779</v>
      </c>
      <c r="AP12" s="209">
        <v>429</v>
      </c>
      <c r="AQ12" s="193">
        <v>10</v>
      </c>
      <c r="AR12" s="193">
        <v>2</v>
      </c>
    </row>
    <row r="13" spans="1:44" ht="11.25">
      <c r="A13" s="191">
        <v>10</v>
      </c>
      <c r="B13" s="193">
        <v>2</v>
      </c>
      <c r="C13" s="193">
        <v>6</v>
      </c>
      <c r="D13" s="211" t="s">
        <v>224</v>
      </c>
      <c r="E13" s="203">
        <v>1998</v>
      </c>
      <c r="F13" s="193">
        <v>2</v>
      </c>
      <c r="G13" s="213" t="s">
        <v>159</v>
      </c>
      <c r="H13" s="203" t="s">
        <v>137</v>
      </c>
      <c r="I13" s="203">
        <v>8</v>
      </c>
      <c r="J13" s="204">
        <v>2500</v>
      </c>
      <c r="K13" s="205">
        <v>7</v>
      </c>
      <c r="L13" s="206">
        <v>11995</v>
      </c>
      <c r="M13" s="206">
        <v>24895</v>
      </c>
      <c r="AO13" s="208">
        <v>24895</v>
      </c>
      <c r="AP13" s="209">
        <v>420</v>
      </c>
      <c r="AQ13" s="193">
        <v>10</v>
      </c>
      <c r="AR13" s="193">
        <v>2</v>
      </c>
    </row>
    <row r="14" spans="1:44" ht="11.25">
      <c r="A14" s="191">
        <v>11</v>
      </c>
      <c r="B14" s="193">
        <v>3</v>
      </c>
      <c r="C14" s="193">
        <v>1</v>
      </c>
      <c r="D14" s="211" t="s">
        <v>217</v>
      </c>
      <c r="E14" s="203">
        <v>1997</v>
      </c>
      <c r="F14" s="193">
        <v>2</v>
      </c>
      <c r="G14" s="213" t="s">
        <v>218</v>
      </c>
      <c r="H14" s="203" t="s">
        <v>137</v>
      </c>
      <c r="I14" s="203">
        <v>8</v>
      </c>
      <c r="J14" s="204">
        <v>2420</v>
      </c>
      <c r="K14" s="205">
        <v>13</v>
      </c>
      <c r="L14" s="206">
        <v>12346</v>
      </c>
      <c r="M14" s="206">
        <v>25004</v>
      </c>
      <c r="AO14" s="208">
        <v>25004</v>
      </c>
      <c r="AP14" s="209">
        <v>412</v>
      </c>
      <c r="AQ14" s="193">
        <v>10</v>
      </c>
      <c r="AR14" s="193">
        <v>2</v>
      </c>
    </row>
    <row r="15" spans="1:44" ht="11.25">
      <c r="A15" s="191">
        <v>12</v>
      </c>
      <c r="B15" s="193">
        <v>2</v>
      </c>
      <c r="C15" s="193">
        <v>1</v>
      </c>
      <c r="D15" s="211" t="s">
        <v>221</v>
      </c>
      <c r="E15" s="203">
        <v>1998</v>
      </c>
      <c r="F15" s="193">
        <v>2</v>
      </c>
      <c r="G15" s="213" t="s">
        <v>163</v>
      </c>
      <c r="H15" s="203" t="s">
        <v>137</v>
      </c>
      <c r="I15" s="203">
        <v>8</v>
      </c>
      <c r="J15" s="204">
        <v>2550</v>
      </c>
      <c r="K15" s="205">
        <v>2</v>
      </c>
      <c r="L15" s="206">
        <v>12382</v>
      </c>
      <c r="M15" s="206">
        <v>25393</v>
      </c>
      <c r="AO15" s="208">
        <v>25393</v>
      </c>
      <c r="AP15" s="209">
        <v>385</v>
      </c>
      <c r="AQ15" s="193">
        <v>10</v>
      </c>
      <c r="AR15" s="193">
        <v>2</v>
      </c>
    </row>
    <row r="16" spans="1:44" ht="11.25">
      <c r="A16" s="191">
        <v>13</v>
      </c>
      <c r="B16" s="193">
        <v>2</v>
      </c>
      <c r="C16" s="193">
        <v>2</v>
      </c>
      <c r="D16" s="211" t="s">
        <v>208</v>
      </c>
      <c r="E16" s="203">
        <v>1997</v>
      </c>
      <c r="F16" s="193">
        <v>2</v>
      </c>
      <c r="G16" s="213" t="s">
        <v>146</v>
      </c>
      <c r="H16" s="203" t="s">
        <v>137</v>
      </c>
      <c r="I16" s="203">
        <v>8</v>
      </c>
      <c r="J16" s="204">
        <v>2500</v>
      </c>
      <c r="K16" s="205">
        <v>5</v>
      </c>
      <c r="L16" s="206">
        <v>12482</v>
      </c>
      <c r="M16" s="206">
        <v>25400</v>
      </c>
      <c r="AO16" s="208">
        <v>25400</v>
      </c>
      <c r="AP16" s="209">
        <v>385</v>
      </c>
      <c r="AQ16" s="193">
        <v>10</v>
      </c>
      <c r="AR16" s="193">
        <v>2</v>
      </c>
    </row>
    <row r="17" spans="1:44" ht="11.25">
      <c r="A17" s="191">
        <v>14</v>
      </c>
      <c r="B17" s="193">
        <v>2</v>
      </c>
      <c r="C17" s="193">
        <v>4</v>
      </c>
      <c r="D17" s="211" t="s">
        <v>204</v>
      </c>
      <c r="E17" s="203">
        <v>1997</v>
      </c>
      <c r="F17" s="193">
        <v>2</v>
      </c>
      <c r="G17" s="213" t="s">
        <v>146</v>
      </c>
      <c r="H17" s="203" t="s">
        <v>137</v>
      </c>
      <c r="I17" s="203">
        <v>8</v>
      </c>
      <c r="J17" s="204">
        <v>2480</v>
      </c>
      <c r="K17" s="205">
        <v>5</v>
      </c>
      <c r="L17" s="206">
        <v>12349</v>
      </c>
      <c r="M17" s="206">
        <v>25650</v>
      </c>
      <c r="AO17" s="208">
        <v>25650</v>
      </c>
      <c r="AP17" s="209">
        <v>369</v>
      </c>
      <c r="AQ17" s="193">
        <v>10</v>
      </c>
      <c r="AR17" s="193">
        <v>2</v>
      </c>
    </row>
    <row r="18" spans="1:44" ht="11.25">
      <c r="A18" s="191">
        <v>15</v>
      </c>
      <c r="B18" s="193">
        <v>2</v>
      </c>
      <c r="C18" s="193">
        <v>3</v>
      </c>
      <c r="D18" s="211" t="s">
        <v>211</v>
      </c>
      <c r="E18" s="203">
        <v>1998</v>
      </c>
      <c r="F18" s="193">
        <v>2</v>
      </c>
      <c r="G18" s="213" t="s">
        <v>159</v>
      </c>
      <c r="H18" s="203" t="s">
        <v>137</v>
      </c>
      <c r="I18" s="203">
        <v>8</v>
      </c>
      <c r="J18" s="204">
        <v>2490</v>
      </c>
      <c r="K18" s="205">
        <v>7</v>
      </c>
      <c r="L18" s="206">
        <v>12409</v>
      </c>
      <c r="M18" s="206">
        <v>30089</v>
      </c>
      <c r="AO18" s="208">
        <v>30089</v>
      </c>
      <c r="AP18" s="209">
        <v>342</v>
      </c>
      <c r="AQ18" s="193">
        <v>10</v>
      </c>
      <c r="AR18" s="193">
        <v>2</v>
      </c>
    </row>
    <row r="19" spans="1:44" ht="11.25">
      <c r="A19" s="191">
        <v>16</v>
      </c>
      <c r="B19" s="193">
        <v>2</v>
      </c>
      <c r="C19" s="193">
        <v>8</v>
      </c>
      <c r="D19" s="211" t="s">
        <v>214</v>
      </c>
      <c r="E19" s="203">
        <v>1998</v>
      </c>
      <c r="F19" s="193">
        <v>2</v>
      </c>
      <c r="G19" s="213" t="s">
        <v>163</v>
      </c>
      <c r="H19" s="203" t="s">
        <v>137</v>
      </c>
      <c r="I19" s="203">
        <v>8</v>
      </c>
      <c r="J19" s="204">
        <v>2550</v>
      </c>
      <c r="K19" s="205">
        <v>2</v>
      </c>
      <c r="L19" s="206">
        <v>12895</v>
      </c>
      <c r="M19" s="206">
        <v>30484</v>
      </c>
      <c r="AO19" s="208">
        <v>30484</v>
      </c>
      <c r="AP19" s="209">
        <v>321</v>
      </c>
      <c r="AQ19" s="193">
        <v>10</v>
      </c>
      <c r="AR19" s="193">
        <v>2</v>
      </c>
    </row>
    <row r="20" spans="1:44" ht="11.25">
      <c r="A20" s="191">
        <v>17</v>
      </c>
      <c r="B20" s="193">
        <v>1</v>
      </c>
      <c r="C20" s="193">
        <v>6</v>
      </c>
      <c r="D20" s="211" t="s">
        <v>195</v>
      </c>
      <c r="E20" s="203">
        <v>1998</v>
      </c>
      <c r="F20" s="193">
        <v>2</v>
      </c>
      <c r="G20" s="213" t="s">
        <v>146</v>
      </c>
      <c r="H20" s="203" t="s">
        <v>137</v>
      </c>
      <c r="I20" s="203">
        <v>8</v>
      </c>
      <c r="J20" s="204">
        <v>3000</v>
      </c>
      <c r="K20" s="205">
        <v>5</v>
      </c>
      <c r="L20" s="206">
        <v>12546</v>
      </c>
      <c r="M20" s="206">
        <v>30520</v>
      </c>
      <c r="AO20" s="208">
        <v>30520</v>
      </c>
      <c r="AP20" s="209">
        <v>319</v>
      </c>
      <c r="AQ20" s="193">
        <v>10</v>
      </c>
      <c r="AR20" s="193">
        <v>2</v>
      </c>
    </row>
    <row r="21" spans="1:44" ht="11.25">
      <c r="A21" s="191">
        <v>18</v>
      </c>
      <c r="B21" s="193">
        <v>1</v>
      </c>
      <c r="C21" s="193">
        <v>3</v>
      </c>
      <c r="D21" s="211" t="s">
        <v>213</v>
      </c>
      <c r="E21" s="203">
        <v>1998</v>
      </c>
      <c r="F21" s="193">
        <v>2</v>
      </c>
      <c r="G21" s="213" t="s">
        <v>139</v>
      </c>
      <c r="H21" s="203" t="s">
        <v>137</v>
      </c>
      <c r="I21" s="203">
        <v>8</v>
      </c>
      <c r="J21" s="204">
        <v>3000</v>
      </c>
      <c r="K21" s="205">
        <v>6</v>
      </c>
      <c r="L21" s="206">
        <v>12726</v>
      </c>
      <c r="M21" s="206">
        <v>30551</v>
      </c>
      <c r="AO21" s="208">
        <v>30551</v>
      </c>
      <c r="AP21" s="209">
        <v>317</v>
      </c>
      <c r="AQ21" s="193">
        <v>10</v>
      </c>
      <c r="AR21" s="193">
        <v>2</v>
      </c>
    </row>
    <row r="22" spans="1:44" ht="11.25">
      <c r="A22" s="191">
        <v>19</v>
      </c>
      <c r="B22" s="193">
        <v>1</v>
      </c>
      <c r="C22" s="193">
        <v>2</v>
      </c>
      <c r="D22" s="211" t="s">
        <v>276</v>
      </c>
      <c r="E22" s="203">
        <v>1998</v>
      </c>
      <c r="F22" s="193">
        <v>2</v>
      </c>
      <c r="G22" s="213" t="s">
        <v>154</v>
      </c>
      <c r="H22" s="203" t="s">
        <v>137</v>
      </c>
      <c r="I22" s="203">
        <v>8</v>
      </c>
      <c r="J22" s="204">
        <v>3120</v>
      </c>
      <c r="K22" s="205">
        <v>15</v>
      </c>
      <c r="L22" s="206">
        <v>13511</v>
      </c>
      <c r="M22" s="206">
        <v>31918</v>
      </c>
      <c r="AO22" s="208">
        <v>31918</v>
      </c>
      <c r="AP22" s="209">
        <v>256</v>
      </c>
      <c r="AQ22" s="193">
        <v>10</v>
      </c>
      <c r="AR22" s="193">
        <v>2</v>
      </c>
    </row>
    <row r="23" spans="2:44" ht="11.25">
      <c r="B23" s="193">
        <v>1</v>
      </c>
      <c r="C23" s="193">
        <v>4</v>
      </c>
      <c r="D23" s="211" t="s">
        <v>258</v>
      </c>
      <c r="E23" s="203">
        <v>1998</v>
      </c>
      <c r="F23" s="193">
        <v>2</v>
      </c>
      <c r="G23" s="213" t="s">
        <v>144</v>
      </c>
      <c r="H23" s="203" t="s">
        <v>137</v>
      </c>
      <c r="I23" s="203">
        <v>8</v>
      </c>
      <c r="J23" s="204">
        <v>2554</v>
      </c>
      <c r="K23" s="205">
        <v>8</v>
      </c>
      <c r="L23" s="206" t="s">
        <v>301</v>
      </c>
      <c r="M23" s="206" t="s">
        <v>301</v>
      </c>
      <c r="AO23" s="208" t="s">
        <v>301</v>
      </c>
      <c r="AQ23" s="193">
        <v>10</v>
      </c>
      <c r="AR23" s="193">
        <v>2</v>
      </c>
    </row>
    <row r="24" spans="1:9" ht="11.25">
      <c r="A24" s="191">
        <v>0</v>
      </c>
      <c r="E24" s="203" t="s">
        <v>328</v>
      </c>
      <c r="H24" s="203" t="s">
        <v>132</v>
      </c>
      <c r="I24" s="203">
        <v>8</v>
      </c>
    </row>
    <row r="25" spans="1:44" ht="11.25">
      <c r="A25" s="191">
        <v>1</v>
      </c>
      <c r="B25" s="193">
        <v>1</v>
      </c>
      <c r="C25" s="193">
        <v>5</v>
      </c>
      <c r="D25" s="211" t="s">
        <v>203</v>
      </c>
      <c r="E25" s="203">
        <v>1996</v>
      </c>
      <c r="F25" s="193">
        <v>2</v>
      </c>
      <c r="G25" s="213" t="s">
        <v>146</v>
      </c>
      <c r="H25" s="203" t="s">
        <v>132</v>
      </c>
      <c r="I25" s="203">
        <v>8</v>
      </c>
      <c r="J25" s="204">
        <v>2560</v>
      </c>
      <c r="K25" s="205">
        <v>5</v>
      </c>
      <c r="L25" s="206">
        <v>12396</v>
      </c>
      <c r="M25" s="206">
        <v>25838</v>
      </c>
      <c r="AO25" s="208">
        <v>25838</v>
      </c>
      <c r="AP25" s="209">
        <v>357</v>
      </c>
      <c r="AQ25" s="193">
        <v>10</v>
      </c>
      <c r="AR25" s="193">
        <v>2</v>
      </c>
    </row>
    <row r="26" spans="1:9" ht="11.25">
      <c r="A26" s="191">
        <v>0</v>
      </c>
      <c r="E26" s="203" t="s">
        <v>329</v>
      </c>
      <c r="H26" s="203" t="s">
        <v>134</v>
      </c>
      <c r="I26" s="203">
        <v>8</v>
      </c>
    </row>
    <row r="27" spans="1:44" ht="11.25">
      <c r="A27" s="191" t="s">
        <v>134</v>
      </c>
      <c r="B27" s="193">
        <v>1</v>
      </c>
      <c r="C27" s="193">
        <v>7</v>
      </c>
      <c r="D27" s="211" t="s">
        <v>274</v>
      </c>
      <c r="E27" s="203">
        <v>1999</v>
      </c>
      <c r="F27" s="193">
        <v>2</v>
      </c>
      <c r="G27" s="213" t="s">
        <v>275</v>
      </c>
      <c r="H27" s="203" t="s">
        <v>134</v>
      </c>
      <c r="I27" s="203">
        <v>8</v>
      </c>
      <c r="J27" s="204">
        <v>3392</v>
      </c>
      <c r="K27" s="205">
        <v>1</v>
      </c>
      <c r="L27" s="206">
        <v>14382</v>
      </c>
      <c r="M27" s="206">
        <v>33376</v>
      </c>
      <c r="AO27" s="208">
        <v>33376</v>
      </c>
      <c r="AP27" s="209">
        <v>207</v>
      </c>
      <c r="AQ27" s="193">
        <v>10</v>
      </c>
      <c r="AR27" s="193">
        <v>2</v>
      </c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9" right="0.79" top="0.98" bottom="0.98" header="0.5" footer="0.5"/>
  <pageSetup horizontalDpi="300" verticalDpi="3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 codeName="Munka20">
    <tabColor indexed="42"/>
  </sheetPr>
  <dimension ref="A1:AS27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A3" sqref="A3"/>
    </sheetView>
  </sheetViews>
  <sheetFormatPr defaultColWidth="9.140625" defaultRowHeight="12.75"/>
  <cols>
    <col min="1" max="1" width="3.28125" style="191" customWidth="1"/>
    <col min="2" max="3" width="0" style="193" hidden="1" customWidth="1"/>
    <col min="4" max="4" width="29.00390625" style="211" customWidth="1"/>
    <col min="5" max="5" width="5.7109375" style="203" customWidth="1"/>
    <col min="6" max="6" width="0" style="193" hidden="1" customWidth="1"/>
    <col min="7" max="7" width="31.00390625" style="213" customWidth="1"/>
    <col min="8" max="8" width="6.28125" style="203" customWidth="1"/>
    <col min="9" max="9" width="1.8515625" style="203" hidden="1" customWidth="1"/>
    <col min="10" max="10" width="6.140625" style="204" hidden="1" customWidth="1"/>
    <col min="11" max="11" width="6.7109375" style="205" hidden="1" customWidth="1"/>
    <col min="12" max="15" width="7.140625" style="206" customWidth="1"/>
    <col min="16" max="16" width="7.140625" style="207" customWidth="1"/>
    <col min="17" max="17" width="7.140625" style="206" customWidth="1"/>
    <col min="18" max="40" width="0" style="206" hidden="1" customWidth="1"/>
    <col min="41" max="41" width="9.140625" style="208" customWidth="1"/>
    <col min="42" max="42" width="6.7109375" style="209" customWidth="1"/>
    <col min="43" max="44" width="0" style="193" hidden="1" customWidth="1"/>
    <col min="45" max="45" width="64.00390625" style="193" customWidth="1"/>
    <col min="46" max="16384" width="9.140625" style="193" customWidth="1"/>
  </cols>
  <sheetData>
    <row r="1" spans="2:45" ht="12.75">
      <c r="B1" s="192"/>
      <c r="C1" s="192"/>
      <c r="D1" s="232" t="s">
        <v>28</v>
      </c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S1" s="216"/>
    </row>
    <row r="2" spans="2:45" ht="11.25">
      <c r="B2" s="194"/>
      <c r="C2" s="194"/>
      <c r="D2" s="210" t="s">
        <v>30</v>
      </c>
      <c r="E2" s="195"/>
      <c r="F2" s="195"/>
      <c r="G2" s="212">
        <f>MENU2!B11</f>
        <v>0</v>
      </c>
      <c r="H2" s="195"/>
      <c r="I2" s="195"/>
      <c r="J2" s="196"/>
      <c r="K2" s="197"/>
      <c r="L2" s="198"/>
      <c r="M2" s="198"/>
      <c r="N2" s="198"/>
      <c r="O2" s="198"/>
      <c r="P2" s="199" t="str">
        <f>MENU2!E11</f>
        <v>50 férfi hát</v>
      </c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1"/>
      <c r="AP2" s="202" t="s">
        <v>76</v>
      </c>
      <c r="AS2" s="215"/>
    </row>
    <row r="3" spans="1:9" ht="11.25">
      <c r="A3" s="191">
        <v>0</v>
      </c>
      <c r="E3" s="203" t="s">
        <v>330</v>
      </c>
      <c r="H3" s="203" t="s">
        <v>137</v>
      </c>
      <c r="I3" s="203">
        <v>9</v>
      </c>
    </row>
    <row r="4" spans="1:44" ht="11.25">
      <c r="A4" s="191">
        <v>1</v>
      </c>
      <c r="B4" s="193">
        <v>3</v>
      </c>
      <c r="C4" s="193">
        <v>3</v>
      </c>
      <c r="D4" s="211" t="s">
        <v>187</v>
      </c>
      <c r="E4" s="203">
        <v>1997</v>
      </c>
      <c r="F4" s="193">
        <v>1</v>
      </c>
      <c r="G4" s="213" t="s">
        <v>131</v>
      </c>
      <c r="H4" s="203" t="s">
        <v>137</v>
      </c>
      <c r="I4" s="203">
        <v>9</v>
      </c>
      <c r="J4" s="204">
        <v>322</v>
      </c>
      <c r="K4" s="205">
        <v>16</v>
      </c>
      <c r="L4" s="206">
        <v>3394</v>
      </c>
      <c r="M4" s="206">
        <v>0</v>
      </c>
      <c r="AO4" s="208">
        <v>3394</v>
      </c>
      <c r="AP4" s="209">
        <v>406</v>
      </c>
      <c r="AQ4" s="193">
        <v>12</v>
      </c>
      <c r="AR4" s="193">
        <v>2</v>
      </c>
    </row>
    <row r="5" spans="1:44" ht="11.25">
      <c r="A5" s="191">
        <v>2</v>
      </c>
      <c r="B5" s="193">
        <v>3</v>
      </c>
      <c r="C5" s="193">
        <v>1</v>
      </c>
      <c r="D5" s="211" t="s">
        <v>168</v>
      </c>
      <c r="E5" s="203">
        <v>1997</v>
      </c>
      <c r="F5" s="193">
        <v>1</v>
      </c>
      <c r="G5" s="213" t="s">
        <v>159</v>
      </c>
      <c r="H5" s="203" t="s">
        <v>137</v>
      </c>
      <c r="I5" s="203">
        <v>9</v>
      </c>
      <c r="J5" s="204">
        <v>340</v>
      </c>
      <c r="K5" s="205">
        <v>7</v>
      </c>
      <c r="L5" s="206">
        <v>3586</v>
      </c>
      <c r="M5" s="206">
        <v>0</v>
      </c>
      <c r="AO5" s="208">
        <v>3586</v>
      </c>
      <c r="AP5" s="209">
        <v>344</v>
      </c>
      <c r="AQ5" s="193">
        <v>12</v>
      </c>
      <c r="AR5" s="193">
        <v>2</v>
      </c>
    </row>
    <row r="6" spans="1:44" ht="11.25">
      <c r="A6" s="191">
        <v>3</v>
      </c>
      <c r="B6" s="193">
        <v>2</v>
      </c>
      <c r="C6" s="193">
        <v>4</v>
      </c>
      <c r="D6" s="211" t="s">
        <v>271</v>
      </c>
      <c r="E6" s="203">
        <v>1998</v>
      </c>
      <c r="F6" s="193">
        <v>1</v>
      </c>
      <c r="G6" s="213" t="s">
        <v>163</v>
      </c>
      <c r="H6" s="203" t="s">
        <v>137</v>
      </c>
      <c r="I6" s="203">
        <v>9</v>
      </c>
      <c r="J6" s="204">
        <v>350</v>
      </c>
      <c r="K6" s="205">
        <v>2</v>
      </c>
      <c r="L6" s="206">
        <v>3619</v>
      </c>
      <c r="M6" s="206">
        <v>0</v>
      </c>
      <c r="AO6" s="208">
        <v>3619</v>
      </c>
      <c r="AP6" s="209">
        <v>335</v>
      </c>
      <c r="AQ6" s="193">
        <v>12</v>
      </c>
      <c r="AR6" s="193">
        <v>2</v>
      </c>
    </row>
    <row r="7" spans="1:44" ht="11.25">
      <c r="A7" s="191">
        <v>4</v>
      </c>
      <c r="B7" s="193">
        <v>2</v>
      </c>
      <c r="C7" s="193">
        <v>5</v>
      </c>
      <c r="D7" s="211" t="s">
        <v>182</v>
      </c>
      <c r="E7" s="203">
        <v>1997</v>
      </c>
      <c r="F7" s="193">
        <v>1</v>
      </c>
      <c r="G7" s="213" t="s">
        <v>183</v>
      </c>
      <c r="H7" s="203" t="s">
        <v>137</v>
      </c>
      <c r="I7" s="203">
        <v>9</v>
      </c>
      <c r="J7" s="204">
        <v>350</v>
      </c>
      <c r="K7" s="205">
        <v>4</v>
      </c>
      <c r="L7" s="206">
        <v>3632</v>
      </c>
      <c r="M7" s="206">
        <v>0</v>
      </c>
      <c r="AO7" s="208">
        <v>3632</v>
      </c>
      <c r="AP7" s="209">
        <v>331</v>
      </c>
      <c r="AQ7" s="193">
        <v>12</v>
      </c>
      <c r="AR7" s="193">
        <v>2</v>
      </c>
    </row>
    <row r="8" spans="1:44" ht="11.25">
      <c r="A8" s="191">
        <v>5</v>
      </c>
      <c r="B8" s="193">
        <v>2</v>
      </c>
      <c r="C8" s="193">
        <v>2</v>
      </c>
      <c r="D8" s="211" t="s">
        <v>273</v>
      </c>
      <c r="E8" s="203">
        <v>1997</v>
      </c>
      <c r="F8" s="193">
        <v>1</v>
      </c>
      <c r="G8" s="213" t="s">
        <v>152</v>
      </c>
      <c r="H8" s="203" t="s">
        <v>137</v>
      </c>
      <c r="I8" s="203">
        <v>9</v>
      </c>
      <c r="J8" s="204">
        <v>380</v>
      </c>
      <c r="K8" s="205">
        <v>14</v>
      </c>
      <c r="L8" s="206">
        <v>3644</v>
      </c>
      <c r="M8" s="206">
        <v>0</v>
      </c>
      <c r="AO8" s="208">
        <v>3644</v>
      </c>
      <c r="AP8" s="209">
        <v>328</v>
      </c>
      <c r="AQ8" s="193">
        <v>12</v>
      </c>
      <c r="AR8" s="193">
        <v>2</v>
      </c>
    </row>
    <row r="9" spans="1:44" ht="11.25">
      <c r="A9" s="191">
        <v>6</v>
      </c>
      <c r="B9" s="193">
        <v>1</v>
      </c>
      <c r="C9" s="193">
        <v>4</v>
      </c>
      <c r="D9" s="211" t="s">
        <v>169</v>
      </c>
      <c r="E9" s="203">
        <v>1998</v>
      </c>
      <c r="F9" s="193">
        <v>1</v>
      </c>
      <c r="G9" s="213" t="s">
        <v>131</v>
      </c>
      <c r="H9" s="203" t="s">
        <v>137</v>
      </c>
      <c r="I9" s="203">
        <v>9</v>
      </c>
      <c r="J9" s="204">
        <v>417</v>
      </c>
      <c r="K9" s="205">
        <v>16</v>
      </c>
      <c r="L9" s="206">
        <v>3926</v>
      </c>
      <c r="M9" s="206">
        <v>0</v>
      </c>
      <c r="AO9" s="208">
        <v>3926</v>
      </c>
      <c r="AP9" s="209">
        <v>262</v>
      </c>
      <c r="AQ9" s="193">
        <v>12</v>
      </c>
      <c r="AR9" s="193">
        <v>2</v>
      </c>
    </row>
    <row r="10" spans="1:44" ht="11.25">
      <c r="A10" s="191">
        <v>7</v>
      </c>
      <c r="B10" s="193">
        <v>2</v>
      </c>
      <c r="C10" s="193">
        <v>1</v>
      </c>
      <c r="D10" s="211" t="s">
        <v>167</v>
      </c>
      <c r="E10" s="203">
        <v>1998</v>
      </c>
      <c r="F10" s="193">
        <v>1</v>
      </c>
      <c r="G10" s="213" t="s">
        <v>131</v>
      </c>
      <c r="H10" s="203" t="s">
        <v>137</v>
      </c>
      <c r="I10" s="203">
        <v>9</v>
      </c>
      <c r="J10" s="204">
        <v>413</v>
      </c>
      <c r="K10" s="205">
        <v>16</v>
      </c>
      <c r="L10" s="206">
        <v>3932</v>
      </c>
      <c r="M10" s="206">
        <v>0</v>
      </c>
      <c r="AO10" s="208">
        <v>3932</v>
      </c>
      <c r="AP10" s="209">
        <v>261</v>
      </c>
      <c r="AQ10" s="193">
        <v>12</v>
      </c>
      <c r="AR10" s="193">
        <v>2</v>
      </c>
    </row>
    <row r="11" spans="1:44" ht="11.25">
      <c r="A11" s="191">
        <v>8</v>
      </c>
      <c r="B11" s="193">
        <v>2</v>
      </c>
      <c r="C11" s="193">
        <v>6</v>
      </c>
      <c r="D11" s="211" t="s">
        <v>140</v>
      </c>
      <c r="E11" s="203">
        <v>1998</v>
      </c>
      <c r="F11" s="193">
        <v>1</v>
      </c>
      <c r="G11" s="213" t="s">
        <v>141</v>
      </c>
      <c r="H11" s="203" t="s">
        <v>137</v>
      </c>
      <c r="I11" s="203">
        <v>9</v>
      </c>
      <c r="J11" s="204">
        <v>369</v>
      </c>
      <c r="K11" s="205">
        <v>3</v>
      </c>
      <c r="L11" s="206">
        <v>3982</v>
      </c>
      <c r="M11" s="206">
        <v>0</v>
      </c>
      <c r="AO11" s="208">
        <v>3982</v>
      </c>
      <c r="AP11" s="209">
        <v>251</v>
      </c>
      <c r="AQ11" s="193">
        <v>12</v>
      </c>
      <c r="AR11" s="193">
        <v>2</v>
      </c>
    </row>
    <row r="12" spans="1:44" ht="11.25">
      <c r="A12" s="191">
        <v>9</v>
      </c>
      <c r="B12" s="193">
        <v>1</v>
      </c>
      <c r="C12" s="193">
        <v>5</v>
      </c>
      <c r="D12" s="211" t="s">
        <v>242</v>
      </c>
      <c r="E12" s="203">
        <v>1998</v>
      </c>
      <c r="F12" s="193">
        <v>1</v>
      </c>
      <c r="G12" s="213" t="s">
        <v>243</v>
      </c>
      <c r="H12" s="203" t="s">
        <v>137</v>
      </c>
      <c r="I12" s="203">
        <v>9</v>
      </c>
      <c r="J12" s="204">
        <v>420</v>
      </c>
      <c r="K12" s="205">
        <v>17</v>
      </c>
      <c r="L12" s="206">
        <v>4458</v>
      </c>
      <c r="M12" s="206">
        <v>0</v>
      </c>
      <c r="AO12" s="208">
        <v>4458</v>
      </c>
      <c r="AP12" s="209">
        <v>179</v>
      </c>
      <c r="AQ12" s="193">
        <v>12</v>
      </c>
      <c r="AR12" s="193">
        <v>2</v>
      </c>
    </row>
    <row r="13" spans="1:44" ht="11.25">
      <c r="A13" s="191">
        <v>10</v>
      </c>
      <c r="B13" s="193">
        <v>1</v>
      </c>
      <c r="C13" s="193">
        <v>2</v>
      </c>
      <c r="D13" s="211" t="s">
        <v>269</v>
      </c>
      <c r="E13" s="203">
        <v>1998</v>
      </c>
      <c r="F13" s="193">
        <v>1</v>
      </c>
      <c r="G13" s="213" t="s">
        <v>131</v>
      </c>
      <c r="H13" s="203" t="s">
        <v>137</v>
      </c>
      <c r="I13" s="203">
        <v>9</v>
      </c>
      <c r="J13" s="204">
        <v>442</v>
      </c>
      <c r="K13" s="205">
        <v>16</v>
      </c>
      <c r="L13" s="206">
        <v>4496</v>
      </c>
      <c r="M13" s="206">
        <v>0</v>
      </c>
      <c r="AO13" s="208">
        <v>4496</v>
      </c>
      <c r="AP13" s="209">
        <v>174</v>
      </c>
      <c r="AQ13" s="193">
        <v>12</v>
      </c>
      <c r="AR13" s="193">
        <v>2</v>
      </c>
    </row>
    <row r="14" spans="2:44" ht="11.25">
      <c r="B14" s="193">
        <v>2</v>
      </c>
      <c r="C14" s="193">
        <v>7</v>
      </c>
      <c r="D14" s="211" t="s">
        <v>264</v>
      </c>
      <c r="E14" s="203">
        <v>1998</v>
      </c>
      <c r="F14" s="193">
        <v>1</v>
      </c>
      <c r="G14" s="213" t="s">
        <v>243</v>
      </c>
      <c r="H14" s="203" t="s">
        <v>137</v>
      </c>
      <c r="I14" s="203">
        <v>9</v>
      </c>
      <c r="J14" s="204">
        <v>400</v>
      </c>
      <c r="K14" s="205">
        <v>17</v>
      </c>
      <c r="L14" s="206" t="s">
        <v>301</v>
      </c>
      <c r="M14" s="206">
        <v>0</v>
      </c>
      <c r="AO14" s="208" t="s">
        <v>301</v>
      </c>
      <c r="AQ14" s="193">
        <v>12</v>
      </c>
      <c r="AR14" s="193">
        <v>2</v>
      </c>
    </row>
    <row r="15" spans="1:9" ht="11.25">
      <c r="A15" s="191">
        <v>0</v>
      </c>
      <c r="E15" s="203" t="s">
        <v>331</v>
      </c>
      <c r="H15" s="203" t="s">
        <v>132</v>
      </c>
      <c r="I15" s="203">
        <v>9</v>
      </c>
    </row>
    <row r="16" spans="1:44" ht="11.25">
      <c r="A16" s="191">
        <v>1</v>
      </c>
      <c r="B16" s="193">
        <v>3</v>
      </c>
      <c r="C16" s="193">
        <v>5</v>
      </c>
      <c r="D16" s="211" t="s">
        <v>186</v>
      </c>
      <c r="E16" s="203">
        <v>1995</v>
      </c>
      <c r="F16" s="193">
        <v>1</v>
      </c>
      <c r="G16" s="213" t="s">
        <v>159</v>
      </c>
      <c r="H16" s="203" t="s">
        <v>132</v>
      </c>
      <c r="I16" s="203">
        <v>9</v>
      </c>
      <c r="J16" s="204">
        <v>311</v>
      </c>
      <c r="K16" s="205">
        <v>7</v>
      </c>
      <c r="L16" s="206">
        <v>3023</v>
      </c>
      <c r="M16" s="206">
        <v>0</v>
      </c>
      <c r="AO16" s="208">
        <v>3023</v>
      </c>
      <c r="AP16" s="209">
        <v>575</v>
      </c>
      <c r="AQ16" s="193">
        <v>12</v>
      </c>
      <c r="AR16" s="193">
        <v>2</v>
      </c>
    </row>
    <row r="17" spans="1:44" ht="11.25">
      <c r="A17" s="191">
        <v>2</v>
      </c>
      <c r="B17" s="193">
        <v>3</v>
      </c>
      <c r="C17" s="193">
        <v>4</v>
      </c>
      <c r="D17" s="211" t="s">
        <v>290</v>
      </c>
      <c r="E17" s="203">
        <v>1995</v>
      </c>
      <c r="F17" s="193">
        <v>1</v>
      </c>
      <c r="G17" s="213" t="s">
        <v>152</v>
      </c>
      <c r="H17" s="203" t="s">
        <v>132</v>
      </c>
      <c r="I17" s="203">
        <v>9</v>
      </c>
      <c r="J17" s="204">
        <v>290</v>
      </c>
      <c r="K17" s="205">
        <v>14</v>
      </c>
      <c r="L17" s="206">
        <v>3061</v>
      </c>
      <c r="M17" s="206">
        <v>0</v>
      </c>
      <c r="AO17" s="208">
        <v>3061</v>
      </c>
      <c r="AP17" s="209">
        <v>553</v>
      </c>
      <c r="AQ17" s="193">
        <v>12</v>
      </c>
      <c r="AR17" s="193">
        <v>2</v>
      </c>
    </row>
    <row r="18" spans="1:44" ht="11.25">
      <c r="A18" s="191">
        <v>3</v>
      </c>
      <c r="B18" s="193">
        <v>3</v>
      </c>
      <c r="C18" s="193">
        <v>7</v>
      </c>
      <c r="D18" s="211" t="s">
        <v>174</v>
      </c>
      <c r="E18" s="203">
        <v>1996</v>
      </c>
      <c r="F18" s="193">
        <v>1</v>
      </c>
      <c r="G18" s="213" t="s">
        <v>159</v>
      </c>
      <c r="H18" s="203" t="s">
        <v>132</v>
      </c>
      <c r="I18" s="203">
        <v>9</v>
      </c>
      <c r="J18" s="204">
        <v>339</v>
      </c>
      <c r="K18" s="205">
        <v>7</v>
      </c>
      <c r="L18" s="206">
        <v>3475</v>
      </c>
      <c r="M18" s="206">
        <v>0</v>
      </c>
      <c r="AO18" s="208">
        <v>3475</v>
      </c>
      <c r="AP18" s="209">
        <v>378</v>
      </c>
      <c r="AQ18" s="193">
        <v>12</v>
      </c>
      <c r="AR18" s="193">
        <v>2</v>
      </c>
    </row>
    <row r="19" spans="1:44" ht="11.25">
      <c r="A19" s="191">
        <v>4</v>
      </c>
      <c r="B19" s="193">
        <v>3</v>
      </c>
      <c r="C19" s="193">
        <v>2</v>
      </c>
      <c r="D19" s="211" t="s">
        <v>188</v>
      </c>
      <c r="E19" s="203">
        <v>1995</v>
      </c>
      <c r="F19" s="193">
        <v>1</v>
      </c>
      <c r="G19" s="213" t="s">
        <v>159</v>
      </c>
      <c r="H19" s="203" t="s">
        <v>132</v>
      </c>
      <c r="I19" s="203">
        <v>9</v>
      </c>
      <c r="J19" s="204">
        <v>335</v>
      </c>
      <c r="K19" s="205">
        <v>7</v>
      </c>
      <c r="L19" s="206">
        <v>3568</v>
      </c>
      <c r="M19" s="206">
        <v>0</v>
      </c>
      <c r="AO19" s="208">
        <v>3568</v>
      </c>
      <c r="AP19" s="209">
        <v>349</v>
      </c>
      <c r="AQ19" s="193">
        <v>12</v>
      </c>
      <c r="AR19" s="193">
        <v>2</v>
      </c>
    </row>
    <row r="20" spans="1:44" ht="11.25">
      <c r="A20" s="191">
        <v>5</v>
      </c>
      <c r="B20" s="193">
        <v>2</v>
      </c>
      <c r="C20" s="193">
        <v>3</v>
      </c>
      <c r="D20" s="211" t="s">
        <v>184</v>
      </c>
      <c r="E20" s="203">
        <v>1995</v>
      </c>
      <c r="F20" s="193">
        <v>1</v>
      </c>
      <c r="G20" s="213" t="s">
        <v>159</v>
      </c>
      <c r="H20" s="203" t="s">
        <v>132</v>
      </c>
      <c r="I20" s="203">
        <v>9</v>
      </c>
      <c r="J20" s="204">
        <v>362</v>
      </c>
      <c r="K20" s="205">
        <v>7</v>
      </c>
      <c r="L20" s="206">
        <v>3738</v>
      </c>
      <c r="M20" s="206">
        <v>0</v>
      </c>
      <c r="AO20" s="208">
        <v>3738</v>
      </c>
      <c r="AP20" s="209">
        <v>304</v>
      </c>
      <c r="AQ20" s="193">
        <v>12</v>
      </c>
      <c r="AR20" s="193">
        <v>2</v>
      </c>
    </row>
    <row r="21" spans="1:44" ht="11.25">
      <c r="A21" s="191">
        <v>6</v>
      </c>
      <c r="B21" s="193">
        <v>1</v>
      </c>
      <c r="C21" s="193">
        <v>6</v>
      </c>
      <c r="D21" s="211" t="s">
        <v>245</v>
      </c>
      <c r="E21" s="203">
        <v>1996</v>
      </c>
      <c r="F21" s="193">
        <v>1</v>
      </c>
      <c r="G21" s="213" t="s">
        <v>152</v>
      </c>
      <c r="H21" s="203" t="s">
        <v>132</v>
      </c>
      <c r="I21" s="203">
        <v>9</v>
      </c>
      <c r="J21" s="204">
        <v>434</v>
      </c>
      <c r="K21" s="205">
        <v>14</v>
      </c>
      <c r="L21" s="206">
        <v>3914</v>
      </c>
      <c r="M21" s="206">
        <v>0</v>
      </c>
      <c r="AO21" s="208">
        <v>3914</v>
      </c>
      <c r="AP21" s="209">
        <v>264</v>
      </c>
      <c r="AQ21" s="193">
        <v>12</v>
      </c>
      <c r="AR21" s="193">
        <v>2</v>
      </c>
    </row>
    <row r="22" spans="1:44" ht="11.25">
      <c r="A22" s="191">
        <v>7</v>
      </c>
      <c r="B22" s="193">
        <v>1</v>
      </c>
      <c r="C22" s="193">
        <v>3</v>
      </c>
      <c r="D22" s="211" t="s">
        <v>130</v>
      </c>
      <c r="E22" s="203">
        <v>1996</v>
      </c>
      <c r="F22" s="193">
        <v>1</v>
      </c>
      <c r="G22" s="213" t="s">
        <v>131</v>
      </c>
      <c r="H22" s="203" t="s">
        <v>132</v>
      </c>
      <c r="I22" s="203">
        <v>9</v>
      </c>
      <c r="J22" s="204">
        <v>423</v>
      </c>
      <c r="K22" s="205">
        <v>16</v>
      </c>
      <c r="L22" s="206">
        <v>3972</v>
      </c>
      <c r="M22" s="206">
        <v>0</v>
      </c>
      <c r="AO22" s="208">
        <v>3972</v>
      </c>
      <c r="AP22" s="209">
        <v>253</v>
      </c>
      <c r="AQ22" s="193">
        <v>12</v>
      </c>
      <c r="AR22" s="193">
        <v>2</v>
      </c>
    </row>
    <row r="23" spans="1:44" ht="11.25">
      <c r="A23" s="191">
        <v>8</v>
      </c>
      <c r="B23" s="193">
        <v>2</v>
      </c>
      <c r="C23" s="193">
        <v>8</v>
      </c>
      <c r="D23" s="211" t="s">
        <v>270</v>
      </c>
      <c r="E23" s="203">
        <v>1995</v>
      </c>
      <c r="F23" s="193">
        <v>1</v>
      </c>
      <c r="G23" s="213" t="s">
        <v>152</v>
      </c>
      <c r="H23" s="203" t="s">
        <v>132</v>
      </c>
      <c r="I23" s="203">
        <v>9</v>
      </c>
      <c r="J23" s="204">
        <v>416</v>
      </c>
      <c r="K23" s="205">
        <v>14</v>
      </c>
      <c r="L23" s="206">
        <v>3975</v>
      </c>
      <c r="M23" s="206">
        <v>0</v>
      </c>
      <c r="AO23" s="208">
        <v>3975</v>
      </c>
      <c r="AP23" s="209">
        <v>252</v>
      </c>
      <c r="AQ23" s="193">
        <v>12</v>
      </c>
      <c r="AR23" s="193">
        <v>2</v>
      </c>
    </row>
    <row r="24" spans="1:9" ht="11.25">
      <c r="A24" s="191">
        <v>0</v>
      </c>
      <c r="E24" s="203" t="s">
        <v>332</v>
      </c>
      <c r="H24" s="203" t="s">
        <v>166</v>
      </c>
      <c r="I24" s="203">
        <v>9</v>
      </c>
    </row>
    <row r="25" spans="2:44" ht="11.25">
      <c r="B25" s="193">
        <v>3</v>
      </c>
      <c r="C25" s="193">
        <v>6</v>
      </c>
      <c r="D25" s="211" t="s">
        <v>178</v>
      </c>
      <c r="E25" s="203">
        <v>1993</v>
      </c>
      <c r="F25" s="193">
        <v>1</v>
      </c>
      <c r="G25" s="213" t="s">
        <v>159</v>
      </c>
      <c r="H25" s="203" t="s">
        <v>166</v>
      </c>
      <c r="I25" s="203">
        <v>9</v>
      </c>
      <c r="J25" s="204">
        <v>328</v>
      </c>
      <c r="K25" s="205">
        <v>7</v>
      </c>
      <c r="L25" s="206" t="s">
        <v>301</v>
      </c>
      <c r="M25" s="206">
        <v>0</v>
      </c>
      <c r="AO25" s="208" t="s">
        <v>301</v>
      </c>
      <c r="AQ25" s="193">
        <v>12</v>
      </c>
      <c r="AR25" s="193">
        <v>2</v>
      </c>
    </row>
    <row r="26" spans="1:9" ht="11.25">
      <c r="A26" s="191">
        <v>0</v>
      </c>
      <c r="E26" s="203" t="s">
        <v>333</v>
      </c>
      <c r="H26" s="203" t="s">
        <v>134</v>
      </c>
      <c r="I26" s="203">
        <v>9</v>
      </c>
    </row>
    <row r="27" spans="1:44" ht="11.25">
      <c r="A27" s="191" t="s">
        <v>134</v>
      </c>
      <c r="B27" s="193">
        <v>3</v>
      </c>
      <c r="C27" s="193">
        <v>8</v>
      </c>
      <c r="D27" s="211" t="s">
        <v>272</v>
      </c>
      <c r="E27" s="203">
        <v>1996</v>
      </c>
      <c r="F27" s="193">
        <v>1</v>
      </c>
      <c r="G27" s="213" t="s">
        <v>230</v>
      </c>
      <c r="H27" s="203" t="s">
        <v>134</v>
      </c>
      <c r="I27" s="203">
        <v>9</v>
      </c>
      <c r="J27" s="204">
        <v>350</v>
      </c>
      <c r="K27" s="205">
        <v>12</v>
      </c>
      <c r="L27" s="206">
        <v>3588</v>
      </c>
      <c r="M27" s="206">
        <v>0</v>
      </c>
      <c r="AO27" s="208">
        <v>3588</v>
      </c>
      <c r="AP27" s="209">
        <v>343</v>
      </c>
      <c r="AQ27" s="193">
        <v>12</v>
      </c>
      <c r="AR27" s="193">
        <v>2</v>
      </c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9" right="0.79" top="0.98" bottom="0.98" header="0.5" footer="0.5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 codeName="Munka21">
    <tabColor indexed="42"/>
  </sheetPr>
  <dimension ref="A1:AS33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A3" sqref="A3"/>
    </sheetView>
  </sheetViews>
  <sheetFormatPr defaultColWidth="9.140625" defaultRowHeight="12.75"/>
  <cols>
    <col min="1" max="1" width="3.28125" style="191" customWidth="1"/>
    <col min="2" max="3" width="0" style="193" hidden="1" customWidth="1"/>
    <col min="4" max="4" width="29.00390625" style="211" customWidth="1"/>
    <col min="5" max="5" width="5.7109375" style="203" customWidth="1"/>
    <col min="6" max="6" width="0" style="193" hidden="1" customWidth="1"/>
    <col min="7" max="7" width="31.00390625" style="213" customWidth="1"/>
    <col min="8" max="8" width="6.28125" style="203" customWidth="1"/>
    <col min="9" max="9" width="1.8515625" style="203" hidden="1" customWidth="1"/>
    <col min="10" max="10" width="6.140625" style="204" hidden="1" customWidth="1"/>
    <col min="11" max="11" width="6.7109375" style="205" hidden="1" customWidth="1"/>
    <col min="12" max="15" width="7.140625" style="206" customWidth="1"/>
    <col min="16" max="16" width="7.140625" style="207" customWidth="1"/>
    <col min="17" max="17" width="7.140625" style="206" customWidth="1"/>
    <col min="18" max="40" width="0" style="206" hidden="1" customWidth="1"/>
    <col min="41" max="41" width="9.140625" style="208" customWidth="1"/>
    <col min="42" max="42" width="6.7109375" style="209" customWidth="1"/>
    <col min="43" max="44" width="0" style="193" hidden="1" customWidth="1"/>
    <col min="45" max="45" width="64.00390625" style="193" customWidth="1"/>
    <col min="46" max="16384" width="9.140625" style="193" customWidth="1"/>
  </cols>
  <sheetData>
    <row r="1" spans="2:45" ht="12.75">
      <c r="B1" s="192"/>
      <c r="C1" s="192"/>
      <c r="D1" s="232" t="s">
        <v>28</v>
      </c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S1" s="216"/>
    </row>
    <row r="2" spans="2:45" ht="11.25">
      <c r="B2" s="194"/>
      <c r="C2" s="194"/>
      <c r="D2" s="210" t="s">
        <v>30</v>
      </c>
      <c r="E2" s="195"/>
      <c r="F2" s="195"/>
      <c r="G2" s="212">
        <f>MENU2!B12</f>
        <v>0</v>
      </c>
      <c r="H2" s="195"/>
      <c r="I2" s="195"/>
      <c r="J2" s="196"/>
      <c r="K2" s="197"/>
      <c r="L2" s="198"/>
      <c r="M2" s="198"/>
      <c r="N2" s="198"/>
      <c r="O2" s="198"/>
      <c r="P2" s="199" t="str">
        <f>MENU2!E12</f>
        <v>50 női hát</v>
      </c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1"/>
      <c r="AP2" s="202" t="s">
        <v>76</v>
      </c>
      <c r="AS2" s="215"/>
    </row>
    <row r="3" spans="1:9" ht="11.25">
      <c r="A3" s="191">
        <v>0</v>
      </c>
      <c r="E3" s="203" t="s">
        <v>334</v>
      </c>
      <c r="H3" s="203" t="s">
        <v>137</v>
      </c>
      <c r="I3" s="203">
        <v>10</v>
      </c>
    </row>
    <row r="4" spans="1:44" ht="11.25">
      <c r="A4" s="191">
        <v>1</v>
      </c>
      <c r="B4" s="193">
        <v>4</v>
      </c>
      <c r="C4" s="193">
        <v>3</v>
      </c>
      <c r="D4" s="211" t="s">
        <v>236</v>
      </c>
      <c r="E4" s="203">
        <v>1997</v>
      </c>
      <c r="F4" s="193">
        <v>2</v>
      </c>
      <c r="G4" s="213" t="s">
        <v>183</v>
      </c>
      <c r="H4" s="203" t="s">
        <v>137</v>
      </c>
      <c r="I4" s="203">
        <v>10</v>
      </c>
      <c r="J4" s="204">
        <v>320</v>
      </c>
      <c r="K4" s="205">
        <v>4</v>
      </c>
      <c r="L4" s="206">
        <v>3293</v>
      </c>
      <c r="M4" s="206">
        <v>0</v>
      </c>
      <c r="AO4" s="208">
        <v>3293</v>
      </c>
      <c r="AP4" s="209">
        <v>648</v>
      </c>
      <c r="AQ4" s="193">
        <v>13</v>
      </c>
      <c r="AR4" s="193">
        <v>2</v>
      </c>
    </row>
    <row r="5" spans="1:44" ht="11.25">
      <c r="A5" s="191">
        <v>2</v>
      </c>
      <c r="B5" s="193">
        <v>4</v>
      </c>
      <c r="C5" s="193">
        <v>2</v>
      </c>
      <c r="D5" s="211" t="s">
        <v>239</v>
      </c>
      <c r="E5" s="203">
        <v>1997</v>
      </c>
      <c r="F5" s="193">
        <v>2</v>
      </c>
      <c r="G5" s="213" t="s">
        <v>159</v>
      </c>
      <c r="H5" s="203" t="s">
        <v>137</v>
      </c>
      <c r="I5" s="203">
        <v>10</v>
      </c>
      <c r="J5" s="204">
        <v>331</v>
      </c>
      <c r="K5" s="205">
        <v>7</v>
      </c>
      <c r="L5" s="206">
        <v>3345</v>
      </c>
      <c r="M5" s="206">
        <v>0</v>
      </c>
      <c r="AO5" s="208">
        <v>3345</v>
      </c>
      <c r="AP5" s="209">
        <v>618</v>
      </c>
      <c r="AQ5" s="193">
        <v>13</v>
      </c>
      <c r="AR5" s="193">
        <v>2</v>
      </c>
    </row>
    <row r="6" spans="1:44" ht="11.25">
      <c r="A6" s="191">
        <v>3</v>
      </c>
      <c r="B6" s="193">
        <v>4</v>
      </c>
      <c r="C6" s="193">
        <v>8</v>
      </c>
      <c r="D6" s="211" t="s">
        <v>237</v>
      </c>
      <c r="E6" s="203">
        <v>1997</v>
      </c>
      <c r="F6" s="193">
        <v>2</v>
      </c>
      <c r="G6" s="213" t="s">
        <v>131</v>
      </c>
      <c r="H6" s="203" t="s">
        <v>137</v>
      </c>
      <c r="I6" s="203">
        <v>10</v>
      </c>
      <c r="J6" s="204">
        <v>343</v>
      </c>
      <c r="K6" s="205">
        <v>16</v>
      </c>
      <c r="L6" s="206">
        <v>3407</v>
      </c>
      <c r="M6" s="206">
        <v>0</v>
      </c>
      <c r="AO6" s="208">
        <v>3407</v>
      </c>
      <c r="AP6" s="209">
        <v>585</v>
      </c>
      <c r="AQ6" s="193">
        <v>13</v>
      </c>
      <c r="AR6" s="193">
        <v>2</v>
      </c>
    </row>
    <row r="7" spans="1:44" ht="11.25">
      <c r="A7" s="191">
        <v>4</v>
      </c>
      <c r="B7" s="193">
        <v>3</v>
      </c>
      <c r="C7" s="193">
        <v>1</v>
      </c>
      <c r="D7" s="211" t="s">
        <v>234</v>
      </c>
      <c r="E7" s="203">
        <v>1997</v>
      </c>
      <c r="F7" s="193">
        <v>2</v>
      </c>
      <c r="G7" s="213" t="s">
        <v>131</v>
      </c>
      <c r="H7" s="203" t="s">
        <v>137</v>
      </c>
      <c r="I7" s="203">
        <v>10</v>
      </c>
      <c r="J7" s="204">
        <v>364</v>
      </c>
      <c r="K7" s="205">
        <v>16</v>
      </c>
      <c r="L7" s="206">
        <v>3585</v>
      </c>
      <c r="M7" s="206">
        <v>0</v>
      </c>
      <c r="AO7" s="208">
        <v>3585</v>
      </c>
      <c r="AP7" s="209">
        <v>502</v>
      </c>
      <c r="AQ7" s="193">
        <v>13</v>
      </c>
      <c r="AR7" s="193">
        <v>2</v>
      </c>
    </row>
    <row r="8" spans="1:44" ht="11.25">
      <c r="A8" s="191">
        <v>5</v>
      </c>
      <c r="B8" s="193">
        <v>3</v>
      </c>
      <c r="C8" s="193">
        <v>7</v>
      </c>
      <c r="D8" s="211" t="s">
        <v>260</v>
      </c>
      <c r="E8" s="203">
        <v>1997</v>
      </c>
      <c r="F8" s="193">
        <v>2</v>
      </c>
      <c r="G8" s="213" t="s">
        <v>139</v>
      </c>
      <c r="H8" s="203" t="s">
        <v>137</v>
      </c>
      <c r="I8" s="203">
        <v>10</v>
      </c>
      <c r="J8" s="204">
        <v>363</v>
      </c>
      <c r="K8" s="205">
        <v>6</v>
      </c>
      <c r="L8" s="206">
        <v>3609</v>
      </c>
      <c r="M8" s="206">
        <v>0</v>
      </c>
      <c r="AO8" s="208">
        <v>3609</v>
      </c>
      <c r="AP8" s="209">
        <v>492</v>
      </c>
      <c r="AQ8" s="193">
        <v>13</v>
      </c>
      <c r="AR8" s="193">
        <v>2</v>
      </c>
    </row>
    <row r="9" spans="1:44" ht="11.25">
      <c r="A9" s="191">
        <v>6</v>
      </c>
      <c r="B9" s="193">
        <v>3</v>
      </c>
      <c r="C9" s="193">
        <v>6</v>
      </c>
      <c r="D9" s="211" t="s">
        <v>241</v>
      </c>
      <c r="E9" s="203">
        <v>1997</v>
      </c>
      <c r="F9" s="193">
        <v>2</v>
      </c>
      <c r="G9" s="213" t="s">
        <v>139</v>
      </c>
      <c r="H9" s="203" t="s">
        <v>137</v>
      </c>
      <c r="I9" s="203">
        <v>10</v>
      </c>
      <c r="J9" s="204">
        <v>360</v>
      </c>
      <c r="K9" s="205">
        <v>6</v>
      </c>
      <c r="L9" s="206">
        <v>3627</v>
      </c>
      <c r="M9" s="206">
        <v>0</v>
      </c>
      <c r="AO9" s="208">
        <v>3627</v>
      </c>
      <c r="AP9" s="209">
        <v>485</v>
      </c>
      <c r="AQ9" s="193">
        <v>13</v>
      </c>
      <c r="AR9" s="193">
        <v>2</v>
      </c>
    </row>
    <row r="10" spans="1:44" ht="11.25">
      <c r="A10" s="191">
        <v>7</v>
      </c>
      <c r="B10" s="193">
        <v>4</v>
      </c>
      <c r="C10" s="193">
        <v>1</v>
      </c>
      <c r="D10" s="211" t="s">
        <v>287</v>
      </c>
      <c r="E10" s="203">
        <v>1997</v>
      </c>
      <c r="F10" s="193">
        <v>2</v>
      </c>
      <c r="G10" s="213" t="s">
        <v>163</v>
      </c>
      <c r="H10" s="203" t="s">
        <v>137</v>
      </c>
      <c r="I10" s="203">
        <v>10</v>
      </c>
      <c r="J10" s="204">
        <v>340</v>
      </c>
      <c r="K10" s="205">
        <v>2</v>
      </c>
      <c r="L10" s="206">
        <v>3696</v>
      </c>
      <c r="M10" s="206">
        <v>0</v>
      </c>
      <c r="AO10" s="208">
        <v>3696</v>
      </c>
      <c r="AP10" s="209">
        <v>458</v>
      </c>
      <c r="AQ10" s="193">
        <v>13</v>
      </c>
      <c r="AR10" s="193">
        <v>2</v>
      </c>
    </row>
    <row r="11" spans="1:44" ht="11.25">
      <c r="A11" s="191">
        <v>8</v>
      </c>
      <c r="B11" s="193">
        <v>2</v>
      </c>
      <c r="C11" s="193">
        <v>8</v>
      </c>
      <c r="D11" s="211" t="s">
        <v>238</v>
      </c>
      <c r="E11" s="203">
        <v>1997</v>
      </c>
      <c r="F11" s="193">
        <v>2</v>
      </c>
      <c r="G11" s="213" t="s">
        <v>131</v>
      </c>
      <c r="H11" s="203" t="s">
        <v>137</v>
      </c>
      <c r="I11" s="203">
        <v>10</v>
      </c>
      <c r="J11" s="204">
        <v>403</v>
      </c>
      <c r="K11" s="205">
        <v>16</v>
      </c>
      <c r="L11" s="206">
        <v>3742</v>
      </c>
      <c r="M11" s="206">
        <v>0</v>
      </c>
      <c r="AO11" s="208">
        <v>3742</v>
      </c>
      <c r="AP11" s="209">
        <v>441</v>
      </c>
      <c r="AQ11" s="193">
        <v>13</v>
      </c>
      <c r="AR11" s="193">
        <v>2</v>
      </c>
    </row>
    <row r="12" spans="1:44" ht="11.25">
      <c r="A12" s="191">
        <v>9</v>
      </c>
      <c r="B12" s="193">
        <v>2</v>
      </c>
      <c r="C12" s="193">
        <v>4</v>
      </c>
      <c r="D12" s="211" t="s">
        <v>220</v>
      </c>
      <c r="E12" s="203">
        <v>1998</v>
      </c>
      <c r="F12" s="193">
        <v>2</v>
      </c>
      <c r="G12" s="213" t="s">
        <v>131</v>
      </c>
      <c r="H12" s="203" t="s">
        <v>137</v>
      </c>
      <c r="I12" s="203">
        <v>10</v>
      </c>
      <c r="J12" s="204">
        <v>376</v>
      </c>
      <c r="K12" s="205">
        <v>16</v>
      </c>
      <c r="L12" s="206">
        <v>3807</v>
      </c>
      <c r="M12" s="206">
        <v>0</v>
      </c>
      <c r="AO12" s="208">
        <v>3807</v>
      </c>
      <c r="AP12" s="209">
        <v>419</v>
      </c>
      <c r="AQ12" s="193">
        <v>13</v>
      </c>
      <c r="AR12" s="193">
        <v>2</v>
      </c>
    </row>
    <row r="13" spans="1:44" ht="11.25">
      <c r="A13" s="191">
        <v>10</v>
      </c>
      <c r="B13" s="193">
        <v>2</v>
      </c>
      <c r="C13" s="193">
        <v>5</v>
      </c>
      <c r="D13" s="211" t="s">
        <v>233</v>
      </c>
      <c r="E13" s="203">
        <v>1997</v>
      </c>
      <c r="F13" s="193">
        <v>2</v>
      </c>
      <c r="G13" s="213" t="s">
        <v>159</v>
      </c>
      <c r="H13" s="203" t="s">
        <v>137</v>
      </c>
      <c r="I13" s="203">
        <v>10</v>
      </c>
      <c r="J13" s="204">
        <v>378</v>
      </c>
      <c r="K13" s="205">
        <v>7</v>
      </c>
      <c r="L13" s="206">
        <v>3855</v>
      </c>
      <c r="M13" s="206">
        <v>0</v>
      </c>
      <c r="AO13" s="208">
        <v>3855</v>
      </c>
      <c r="AP13" s="209">
        <v>404</v>
      </c>
      <c r="AQ13" s="193">
        <v>13</v>
      </c>
      <c r="AR13" s="193">
        <v>2</v>
      </c>
    </row>
    <row r="14" spans="1:44" ht="11.25">
      <c r="A14" s="191">
        <v>11</v>
      </c>
      <c r="B14" s="193">
        <v>3</v>
      </c>
      <c r="C14" s="193">
        <v>5</v>
      </c>
      <c r="D14" s="211" t="s">
        <v>211</v>
      </c>
      <c r="E14" s="203">
        <v>1998</v>
      </c>
      <c r="F14" s="193">
        <v>2</v>
      </c>
      <c r="G14" s="213" t="s">
        <v>159</v>
      </c>
      <c r="H14" s="203" t="s">
        <v>137</v>
      </c>
      <c r="I14" s="203">
        <v>10</v>
      </c>
      <c r="J14" s="204">
        <v>349</v>
      </c>
      <c r="K14" s="205">
        <v>7</v>
      </c>
      <c r="L14" s="206">
        <v>3882</v>
      </c>
      <c r="M14" s="206">
        <v>0</v>
      </c>
      <c r="AO14" s="208">
        <v>3882</v>
      </c>
      <c r="AP14" s="209">
        <v>395</v>
      </c>
      <c r="AQ14" s="193">
        <v>13</v>
      </c>
      <c r="AR14" s="193">
        <v>2</v>
      </c>
    </row>
    <row r="15" spans="1:44" ht="11.25">
      <c r="A15" s="191">
        <v>12</v>
      </c>
      <c r="B15" s="193">
        <v>2</v>
      </c>
      <c r="C15" s="193">
        <v>1</v>
      </c>
      <c r="D15" s="211" t="s">
        <v>216</v>
      </c>
      <c r="E15" s="203">
        <v>1998</v>
      </c>
      <c r="F15" s="193">
        <v>2</v>
      </c>
      <c r="G15" s="213" t="s">
        <v>193</v>
      </c>
      <c r="H15" s="203" t="s">
        <v>137</v>
      </c>
      <c r="I15" s="203">
        <v>10</v>
      </c>
      <c r="J15" s="204">
        <v>390</v>
      </c>
      <c r="K15" s="205">
        <v>11</v>
      </c>
      <c r="L15" s="206">
        <v>3898</v>
      </c>
      <c r="M15" s="206">
        <v>0</v>
      </c>
      <c r="AO15" s="208">
        <v>3898</v>
      </c>
      <c r="AP15" s="209">
        <v>390</v>
      </c>
      <c r="AQ15" s="193">
        <v>13</v>
      </c>
      <c r="AR15" s="193">
        <v>2</v>
      </c>
    </row>
    <row r="16" spans="1:44" ht="11.25">
      <c r="A16" s="191">
        <v>13</v>
      </c>
      <c r="B16" s="193">
        <v>3</v>
      </c>
      <c r="C16" s="193">
        <v>3</v>
      </c>
      <c r="D16" s="211" t="s">
        <v>224</v>
      </c>
      <c r="E16" s="203">
        <v>1998</v>
      </c>
      <c r="F16" s="193">
        <v>2</v>
      </c>
      <c r="G16" s="213" t="s">
        <v>159</v>
      </c>
      <c r="H16" s="203" t="s">
        <v>137</v>
      </c>
      <c r="I16" s="203">
        <v>10</v>
      </c>
      <c r="J16" s="204">
        <v>354</v>
      </c>
      <c r="K16" s="205">
        <v>7</v>
      </c>
      <c r="L16" s="206">
        <v>3945</v>
      </c>
      <c r="M16" s="206">
        <v>0</v>
      </c>
      <c r="AO16" s="208">
        <v>3945</v>
      </c>
      <c r="AP16" s="209">
        <v>377</v>
      </c>
      <c r="AQ16" s="193">
        <v>13</v>
      </c>
      <c r="AR16" s="193">
        <v>2</v>
      </c>
    </row>
    <row r="17" spans="1:44" ht="11.25">
      <c r="A17" s="191">
        <v>14</v>
      </c>
      <c r="B17" s="193">
        <v>2</v>
      </c>
      <c r="C17" s="193">
        <v>2</v>
      </c>
      <c r="D17" s="211" t="s">
        <v>278</v>
      </c>
      <c r="E17" s="203">
        <v>1998</v>
      </c>
      <c r="F17" s="193">
        <v>2</v>
      </c>
      <c r="G17" s="213" t="s">
        <v>165</v>
      </c>
      <c r="H17" s="203" t="s">
        <v>137</v>
      </c>
      <c r="I17" s="203">
        <v>10</v>
      </c>
      <c r="J17" s="204">
        <v>389</v>
      </c>
      <c r="K17" s="205">
        <v>10</v>
      </c>
      <c r="L17" s="206">
        <v>3981</v>
      </c>
      <c r="M17" s="206">
        <v>0</v>
      </c>
      <c r="AO17" s="208">
        <v>3981</v>
      </c>
      <c r="AP17" s="209">
        <v>366</v>
      </c>
      <c r="AQ17" s="193">
        <v>13</v>
      </c>
      <c r="AR17" s="193">
        <v>2</v>
      </c>
    </row>
    <row r="18" spans="1:44" ht="11.25">
      <c r="A18" s="191">
        <v>15</v>
      </c>
      <c r="B18" s="193">
        <v>1</v>
      </c>
      <c r="C18" s="193">
        <v>5</v>
      </c>
      <c r="D18" s="211" t="s">
        <v>277</v>
      </c>
      <c r="E18" s="203">
        <v>1998</v>
      </c>
      <c r="F18" s="193">
        <v>2</v>
      </c>
      <c r="G18" s="213" t="s">
        <v>152</v>
      </c>
      <c r="H18" s="203" t="s">
        <v>137</v>
      </c>
      <c r="I18" s="203">
        <v>10</v>
      </c>
      <c r="J18" s="204">
        <v>416</v>
      </c>
      <c r="K18" s="205">
        <v>14</v>
      </c>
      <c r="L18" s="206">
        <v>4017</v>
      </c>
      <c r="M18" s="206">
        <v>0</v>
      </c>
      <c r="AO18" s="208">
        <v>4017</v>
      </c>
      <c r="AP18" s="209">
        <v>357</v>
      </c>
      <c r="AQ18" s="193">
        <v>13</v>
      </c>
      <c r="AR18" s="193">
        <v>2</v>
      </c>
    </row>
    <row r="19" spans="1:44" ht="11.25">
      <c r="A19" s="191">
        <v>16</v>
      </c>
      <c r="B19" s="193">
        <v>1</v>
      </c>
      <c r="C19" s="193">
        <v>3</v>
      </c>
      <c r="D19" s="211" t="s">
        <v>226</v>
      </c>
      <c r="E19" s="203">
        <v>1998</v>
      </c>
      <c r="F19" s="193">
        <v>2</v>
      </c>
      <c r="G19" s="213" t="s">
        <v>131</v>
      </c>
      <c r="H19" s="203" t="s">
        <v>137</v>
      </c>
      <c r="I19" s="203">
        <v>10</v>
      </c>
      <c r="J19" s="204">
        <v>426</v>
      </c>
      <c r="K19" s="205">
        <v>16</v>
      </c>
      <c r="L19" s="206">
        <v>4050</v>
      </c>
      <c r="M19" s="206">
        <v>0</v>
      </c>
      <c r="AO19" s="208">
        <v>4050</v>
      </c>
      <c r="AP19" s="209">
        <v>348</v>
      </c>
      <c r="AQ19" s="193">
        <v>13</v>
      </c>
      <c r="AR19" s="193">
        <v>2</v>
      </c>
    </row>
    <row r="20" spans="1:44" ht="11.25">
      <c r="A20" s="191">
        <v>17</v>
      </c>
      <c r="B20" s="193">
        <v>1</v>
      </c>
      <c r="C20" s="193">
        <v>4</v>
      </c>
      <c r="D20" s="211" t="s">
        <v>279</v>
      </c>
      <c r="E20" s="203">
        <v>1997</v>
      </c>
      <c r="F20" s="193">
        <v>2</v>
      </c>
      <c r="G20" s="213" t="s">
        <v>152</v>
      </c>
      <c r="H20" s="203" t="s">
        <v>137</v>
      </c>
      <c r="I20" s="203">
        <v>10</v>
      </c>
      <c r="J20" s="204">
        <v>412</v>
      </c>
      <c r="K20" s="205">
        <v>14</v>
      </c>
      <c r="L20" s="206">
        <v>4120</v>
      </c>
      <c r="M20" s="206">
        <v>0</v>
      </c>
      <c r="AO20" s="208">
        <v>4120</v>
      </c>
      <c r="AP20" s="209">
        <v>331</v>
      </c>
      <c r="AQ20" s="193">
        <v>13</v>
      </c>
      <c r="AR20" s="193">
        <v>2</v>
      </c>
    </row>
    <row r="21" spans="2:44" ht="11.25">
      <c r="B21" s="193">
        <v>2</v>
      </c>
      <c r="C21" s="193">
        <v>7</v>
      </c>
      <c r="D21" s="211" t="s">
        <v>291</v>
      </c>
      <c r="E21" s="203">
        <v>1998</v>
      </c>
      <c r="F21" s="193">
        <v>2</v>
      </c>
      <c r="G21" s="213" t="s">
        <v>141</v>
      </c>
      <c r="H21" s="203" t="s">
        <v>137</v>
      </c>
      <c r="I21" s="203">
        <v>10</v>
      </c>
      <c r="J21" s="204">
        <v>389</v>
      </c>
      <c r="K21" s="205">
        <v>3</v>
      </c>
      <c r="L21" s="206" t="s">
        <v>301</v>
      </c>
      <c r="M21" s="206">
        <v>0</v>
      </c>
      <c r="AO21" s="208" t="s">
        <v>301</v>
      </c>
      <c r="AQ21" s="193">
        <v>13</v>
      </c>
      <c r="AR21" s="193">
        <v>2</v>
      </c>
    </row>
    <row r="22" spans="1:9" ht="11.25">
      <c r="A22" s="191">
        <v>0</v>
      </c>
      <c r="E22" s="203" t="s">
        <v>335</v>
      </c>
      <c r="H22" s="203" t="s">
        <v>132</v>
      </c>
      <c r="I22" s="203">
        <v>10</v>
      </c>
    </row>
    <row r="23" spans="1:44" ht="11.25">
      <c r="A23" s="191">
        <v>1</v>
      </c>
      <c r="B23" s="193">
        <v>4</v>
      </c>
      <c r="C23" s="193">
        <v>5</v>
      </c>
      <c r="D23" s="211" t="s">
        <v>284</v>
      </c>
      <c r="E23" s="203">
        <v>1996</v>
      </c>
      <c r="F23" s="193">
        <v>2</v>
      </c>
      <c r="G23" s="213" t="s">
        <v>183</v>
      </c>
      <c r="H23" s="203" t="s">
        <v>132</v>
      </c>
      <c r="I23" s="203">
        <v>10</v>
      </c>
      <c r="J23" s="204">
        <v>319</v>
      </c>
      <c r="K23" s="205">
        <v>4</v>
      </c>
      <c r="L23" s="206">
        <v>3280</v>
      </c>
      <c r="M23" s="206">
        <v>0</v>
      </c>
      <c r="AO23" s="208">
        <v>3280</v>
      </c>
      <c r="AP23" s="209">
        <v>656</v>
      </c>
      <c r="AQ23" s="193">
        <v>13</v>
      </c>
      <c r="AR23" s="193">
        <v>2</v>
      </c>
    </row>
    <row r="24" spans="1:44" ht="11.25">
      <c r="A24" s="191">
        <v>2</v>
      </c>
      <c r="B24" s="193">
        <v>3</v>
      </c>
      <c r="C24" s="193">
        <v>4</v>
      </c>
      <c r="D24" s="211" t="s">
        <v>293</v>
      </c>
      <c r="E24" s="203">
        <v>1996</v>
      </c>
      <c r="F24" s="193">
        <v>2</v>
      </c>
      <c r="G24" s="213" t="s">
        <v>152</v>
      </c>
      <c r="H24" s="203" t="s">
        <v>132</v>
      </c>
      <c r="I24" s="203">
        <v>10</v>
      </c>
      <c r="J24" s="204">
        <v>347</v>
      </c>
      <c r="K24" s="205">
        <v>14</v>
      </c>
      <c r="L24" s="206">
        <v>3721</v>
      </c>
      <c r="M24" s="206">
        <v>0</v>
      </c>
      <c r="AO24" s="208">
        <v>3721</v>
      </c>
      <c r="AP24" s="209">
        <v>449</v>
      </c>
      <c r="AQ24" s="193">
        <v>13</v>
      </c>
      <c r="AR24" s="193">
        <v>2</v>
      </c>
    </row>
    <row r="25" spans="1:44" ht="11.25">
      <c r="A25" s="191">
        <v>3</v>
      </c>
      <c r="B25" s="193">
        <v>3</v>
      </c>
      <c r="C25" s="193">
        <v>2</v>
      </c>
      <c r="D25" s="211" t="s">
        <v>281</v>
      </c>
      <c r="E25" s="203">
        <v>1996</v>
      </c>
      <c r="F25" s="193">
        <v>2</v>
      </c>
      <c r="G25" s="213" t="s">
        <v>165</v>
      </c>
      <c r="H25" s="203" t="s">
        <v>132</v>
      </c>
      <c r="I25" s="203">
        <v>10</v>
      </c>
      <c r="J25" s="204">
        <v>362</v>
      </c>
      <c r="K25" s="205">
        <v>10</v>
      </c>
      <c r="L25" s="206">
        <v>3844</v>
      </c>
      <c r="M25" s="206">
        <v>0</v>
      </c>
      <c r="AO25" s="208">
        <v>3844</v>
      </c>
      <c r="AP25" s="209">
        <v>407</v>
      </c>
      <c r="AQ25" s="193">
        <v>13</v>
      </c>
      <c r="AR25" s="193">
        <v>2</v>
      </c>
    </row>
    <row r="26" spans="1:44" ht="11.25">
      <c r="A26" s="191">
        <v>4</v>
      </c>
      <c r="B26" s="193">
        <v>3</v>
      </c>
      <c r="C26" s="193">
        <v>8</v>
      </c>
      <c r="D26" s="211" t="s">
        <v>229</v>
      </c>
      <c r="E26" s="203">
        <v>1996</v>
      </c>
      <c r="F26" s="193">
        <v>2</v>
      </c>
      <c r="G26" s="213" t="s">
        <v>230</v>
      </c>
      <c r="H26" s="203" t="s">
        <v>132</v>
      </c>
      <c r="I26" s="203">
        <v>10</v>
      </c>
      <c r="J26" s="204">
        <v>369</v>
      </c>
      <c r="K26" s="205">
        <v>12</v>
      </c>
      <c r="L26" s="206">
        <v>3869</v>
      </c>
      <c r="M26" s="206">
        <v>0</v>
      </c>
      <c r="AO26" s="208">
        <v>3869</v>
      </c>
      <c r="AP26" s="209">
        <v>399</v>
      </c>
      <c r="AQ26" s="193">
        <v>13</v>
      </c>
      <c r="AR26" s="193">
        <v>2</v>
      </c>
    </row>
    <row r="27" spans="1:44" ht="11.25">
      <c r="A27" s="191">
        <v>5</v>
      </c>
      <c r="B27" s="193">
        <v>2</v>
      </c>
      <c r="C27" s="193">
        <v>3</v>
      </c>
      <c r="D27" s="211" t="s">
        <v>292</v>
      </c>
      <c r="E27" s="203">
        <v>1995</v>
      </c>
      <c r="F27" s="193">
        <v>2</v>
      </c>
      <c r="G27" s="213" t="s">
        <v>152</v>
      </c>
      <c r="H27" s="203" t="s">
        <v>132</v>
      </c>
      <c r="I27" s="203">
        <v>10</v>
      </c>
      <c r="J27" s="204">
        <v>384</v>
      </c>
      <c r="K27" s="205">
        <v>14</v>
      </c>
      <c r="L27" s="206">
        <v>3910</v>
      </c>
      <c r="M27" s="206">
        <v>0</v>
      </c>
      <c r="AO27" s="208">
        <v>3910</v>
      </c>
      <c r="AP27" s="209">
        <v>387</v>
      </c>
      <c r="AQ27" s="193">
        <v>13</v>
      </c>
      <c r="AR27" s="193">
        <v>2</v>
      </c>
    </row>
    <row r="28" spans="1:9" ht="11.25">
      <c r="A28" s="191">
        <v>0</v>
      </c>
      <c r="E28" s="203" t="s">
        <v>336</v>
      </c>
      <c r="H28" s="203" t="s">
        <v>166</v>
      </c>
      <c r="I28" s="203">
        <v>10</v>
      </c>
    </row>
    <row r="29" spans="1:44" ht="11.25">
      <c r="A29" s="191">
        <v>1</v>
      </c>
      <c r="B29" s="193">
        <v>4</v>
      </c>
      <c r="C29" s="193">
        <v>4</v>
      </c>
      <c r="D29" s="211" t="s">
        <v>285</v>
      </c>
      <c r="E29" s="203">
        <v>1993</v>
      </c>
      <c r="F29" s="193">
        <v>2</v>
      </c>
      <c r="G29" s="213" t="s">
        <v>218</v>
      </c>
      <c r="H29" s="203" t="s">
        <v>166</v>
      </c>
      <c r="I29" s="203">
        <v>10</v>
      </c>
      <c r="J29" s="204">
        <v>302</v>
      </c>
      <c r="K29" s="205">
        <v>13</v>
      </c>
      <c r="L29" s="206">
        <v>3208</v>
      </c>
      <c r="M29" s="206">
        <v>0</v>
      </c>
      <c r="AO29" s="208">
        <v>3208</v>
      </c>
      <c r="AP29" s="209">
        <v>701</v>
      </c>
      <c r="AQ29" s="193">
        <v>13</v>
      </c>
      <c r="AR29" s="193">
        <v>2</v>
      </c>
    </row>
    <row r="30" spans="1:44" ht="11.25">
      <c r="A30" s="191">
        <v>2</v>
      </c>
      <c r="B30" s="193">
        <v>4</v>
      </c>
      <c r="C30" s="193">
        <v>7</v>
      </c>
      <c r="D30" s="211" t="s">
        <v>299</v>
      </c>
      <c r="E30" s="203">
        <v>1994</v>
      </c>
      <c r="F30" s="193">
        <v>2</v>
      </c>
      <c r="G30" s="213" t="s">
        <v>131</v>
      </c>
      <c r="H30" s="203" t="s">
        <v>166</v>
      </c>
      <c r="I30" s="203">
        <v>10</v>
      </c>
      <c r="J30" s="204">
        <v>331</v>
      </c>
      <c r="K30" s="205">
        <v>16</v>
      </c>
      <c r="L30" s="206">
        <v>3263</v>
      </c>
      <c r="M30" s="206">
        <v>0</v>
      </c>
      <c r="AO30" s="208">
        <v>3263</v>
      </c>
      <c r="AP30" s="209">
        <v>666</v>
      </c>
      <c r="AQ30" s="193">
        <v>13</v>
      </c>
      <c r="AR30" s="193">
        <v>2</v>
      </c>
    </row>
    <row r="31" spans="1:44" ht="11.25">
      <c r="A31" s="191">
        <v>3</v>
      </c>
      <c r="B31" s="193">
        <v>4</v>
      </c>
      <c r="C31" s="193">
        <v>6</v>
      </c>
      <c r="D31" s="211" t="s">
        <v>282</v>
      </c>
      <c r="E31" s="203">
        <v>1993</v>
      </c>
      <c r="F31" s="193">
        <v>2</v>
      </c>
      <c r="G31" s="213" t="s">
        <v>165</v>
      </c>
      <c r="H31" s="203" t="s">
        <v>166</v>
      </c>
      <c r="I31" s="203">
        <v>10</v>
      </c>
      <c r="J31" s="204">
        <v>327</v>
      </c>
      <c r="K31" s="205">
        <v>10</v>
      </c>
      <c r="L31" s="206">
        <v>3672</v>
      </c>
      <c r="M31" s="206">
        <v>0</v>
      </c>
      <c r="AO31" s="208">
        <v>3672</v>
      </c>
      <c r="AP31" s="209">
        <v>467</v>
      </c>
      <c r="AQ31" s="193">
        <v>13</v>
      </c>
      <c r="AR31" s="193">
        <v>2</v>
      </c>
    </row>
    <row r="32" spans="1:9" ht="11.25">
      <c r="A32" s="191">
        <v>0</v>
      </c>
      <c r="E32" s="203" t="s">
        <v>337</v>
      </c>
      <c r="H32" s="203" t="s">
        <v>134</v>
      </c>
      <c r="I32" s="203">
        <v>10</v>
      </c>
    </row>
    <row r="33" spans="1:44" ht="11.25">
      <c r="A33" s="191" t="s">
        <v>134</v>
      </c>
      <c r="B33" s="193">
        <v>2</v>
      </c>
      <c r="C33" s="193">
        <v>6</v>
      </c>
      <c r="D33" s="211" t="s">
        <v>201</v>
      </c>
      <c r="E33" s="203">
        <v>1999</v>
      </c>
      <c r="F33" s="193">
        <v>2</v>
      </c>
      <c r="G33" s="213" t="s">
        <v>152</v>
      </c>
      <c r="H33" s="203" t="s">
        <v>134</v>
      </c>
      <c r="I33" s="203">
        <v>10</v>
      </c>
      <c r="J33" s="204">
        <v>385</v>
      </c>
      <c r="K33" s="205">
        <v>14</v>
      </c>
      <c r="L33" s="206">
        <v>3794</v>
      </c>
      <c r="M33" s="206">
        <v>0</v>
      </c>
      <c r="AO33" s="208">
        <v>3794</v>
      </c>
      <c r="AP33" s="209">
        <v>423</v>
      </c>
      <c r="AQ33" s="193">
        <v>13</v>
      </c>
      <c r="AR33" s="193">
        <v>2</v>
      </c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9" right="0.79" top="0.98" bottom="0.98" header="0.5" footer="0.5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 codeName="Munka22">
    <tabColor indexed="42"/>
  </sheetPr>
  <dimension ref="A1:AS35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A3" sqref="A3"/>
    </sheetView>
  </sheetViews>
  <sheetFormatPr defaultColWidth="9.140625" defaultRowHeight="12.75"/>
  <cols>
    <col min="1" max="1" width="3.28125" style="191" customWidth="1"/>
    <col min="2" max="3" width="0" style="193" hidden="1" customWidth="1"/>
    <col min="4" max="4" width="29.00390625" style="211" customWidth="1"/>
    <col min="5" max="5" width="5.7109375" style="203" customWidth="1"/>
    <col min="6" max="6" width="0" style="193" hidden="1" customWidth="1"/>
    <col min="7" max="7" width="31.00390625" style="213" customWidth="1"/>
    <col min="8" max="8" width="6.28125" style="203" customWidth="1"/>
    <col min="9" max="9" width="1.8515625" style="203" hidden="1" customWidth="1"/>
    <col min="10" max="10" width="6.140625" style="204" hidden="1" customWidth="1"/>
    <col min="11" max="11" width="6.7109375" style="205" hidden="1" customWidth="1"/>
    <col min="12" max="15" width="7.140625" style="206" customWidth="1"/>
    <col min="16" max="16" width="7.140625" style="207" customWidth="1"/>
    <col min="17" max="17" width="7.140625" style="206" customWidth="1"/>
    <col min="18" max="40" width="0" style="206" hidden="1" customWidth="1"/>
    <col min="41" max="41" width="9.140625" style="208" customWidth="1"/>
    <col min="42" max="42" width="6.7109375" style="209" customWidth="1"/>
    <col min="43" max="44" width="0" style="193" hidden="1" customWidth="1"/>
    <col min="45" max="45" width="64.00390625" style="193" customWidth="1"/>
    <col min="46" max="16384" width="9.140625" style="193" customWidth="1"/>
  </cols>
  <sheetData>
    <row r="1" spans="2:45" ht="12.75">
      <c r="B1" s="192"/>
      <c r="C1" s="192"/>
      <c r="D1" s="232" t="s">
        <v>28</v>
      </c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S1" s="216"/>
    </row>
    <row r="2" spans="2:45" ht="11.25">
      <c r="B2" s="194"/>
      <c r="C2" s="194"/>
      <c r="D2" s="210" t="s">
        <v>30</v>
      </c>
      <c r="E2" s="195"/>
      <c r="F2" s="195"/>
      <c r="G2" s="212">
        <f>MENU2!B13</f>
        <v>0</v>
      </c>
      <c r="H2" s="195"/>
      <c r="I2" s="195"/>
      <c r="J2" s="196"/>
      <c r="K2" s="197"/>
      <c r="L2" s="198"/>
      <c r="M2" s="198"/>
      <c r="N2" s="198"/>
      <c r="O2" s="198"/>
      <c r="P2" s="199" t="str">
        <f>MENU2!E13</f>
        <v>50 férfi pillangó</v>
      </c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1"/>
      <c r="AP2" s="202" t="s">
        <v>76</v>
      </c>
      <c r="AS2" s="215"/>
    </row>
    <row r="3" spans="1:9" ht="11.25">
      <c r="A3" s="191">
        <v>0</v>
      </c>
      <c r="E3" s="203" t="s">
        <v>338</v>
      </c>
      <c r="H3" s="203" t="s">
        <v>137</v>
      </c>
      <c r="I3" s="203">
        <v>11</v>
      </c>
    </row>
    <row r="4" spans="1:44" ht="11.25">
      <c r="A4" s="191">
        <v>1</v>
      </c>
      <c r="B4" s="193">
        <v>4</v>
      </c>
      <c r="C4" s="193">
        <v>2</v>
      </c>
      <c r="D4" s="211" t="s">
        <v>185</v>
      </c>
      <c r="E4" s="203">
        <v>1997</v>
      </c>
      <c r="F4" s="193">
        <v>1</v>
      </c>
      <c r="G4" s="213" t="s">
        <v>139</v>
      </c>
      <c r="H4" s="203" t="s">
        <v>137</v>
      </c>
      <c r="I4" s="203">
        <v>11</v>
      </c>
      <c r="J4" s="204">
        <v>308</v>
      </c>
      <c r="K4" s="205">
        <v>6</v>
      </c>
      <c r="L4" s="206">
        <v>3102</v>
      </c>
      <c r="M4" s="206">
        <v>0</v>
      </c>
      <c r="AO4" s="208">
        <v>3102</v>
      </c>
      <c r="AP4" s="209">
        <v>437</v>
      </c>
      <c r="AQ4" s="193">
        <v>3</v>
      </c>
      <c r="AR4" s="193">
        <v>2</v>
      </c>
    </row>
    <row r="5" spans="1:44" ht="11.25">
      <c r="A5" s="191">
        <v>2</v>
      </c>
      <c r="B5" s="193">
        <v>4</v>
      </c>
      <c r="C5" s="193">
        <v>8</v>
      </c>
      <c r="D5" s="211" t="s">
        <v>170</v>
      </c>
      <c r="E5" s="203">
        <v>1997</v>
      </c>
      <c r="F5" s="193">
        <v>1</v>
      </c>
      <c r="G5" s="213" t="s">
        <v>139</v>
      </c>
      <c r="H5" s="203" t="s">
        <v>137</v>
      </c>
      <c r="I5" s="203">
        <v>11</v>
      </c>
      <c r="J5" s="204">
        <v>322</v>
      </c>
      <c r="K5" s="205">
        <v>6</v>
      </c>
      <c r="L5" s="206">
        <v>3288</v>
      </c>
      <c r="M5" s="206">
        <v>0</v>
      </c>
      <c r="AO5" s="208">
        <v>3288</v>
      </c>
      <c r="AP5" s="209">
        <v>366</v>
      </c>
      <c r="AQ5" s="193">
        <v>3</v>
      </c>
      <c r="AR5" s="193">
        <v>2</v>
      </c>
    </row>
    <row r="6" spans="1:44" ht="11.25">
      <c r="A6" s="191">
        <v>3</v>
      </c>
      <c r="B6" s="193">
        <v>4</v>
      </c>
      <c r="C6" s="193">
        <v>1</v>
      </c>
      <c r="D6" s="211" t="s">
        <v>187</v>
      </c>
      <c r="E6" s="203">
        <v>1997</v>
      </c>
      <c r="F6" s="193">
        <v>1</v>
      </c>
      <c r="G6" s="213" t="s">
        <v>131</v>
      </c>
      <c r="H6" s="203" t="s">
        <v>137</v>
      </c>
      <c r="I6" s="203">
        <v>11</v>
      </c>
      <c r="J6" s="204">
        <v>321</v>
      </c>
      <c r="K6" s="205">
        <v>16</v>
      </c>
      <c r="L6" s="206">
        <v>3326</v>
      </c>
      <c r="M6" s="206">
        <v>0</v>
      </c>
      <c r="AO6" s="208">
        <v>3326</v>
      </c>
      <c r="AP6" s="209">
        <v>354</v>
      </c>
      <c r="AQ6" s="193">
        <v>3</v>
      </c>
      <c r="AR6" s="193">
        <v>2</v>
      </c>
    </row>
    <row r="7" spans="1:44" ht="11.25">
      <c r="A7" s="191">
        <v>4</v>
      </c>
      <c r="B7" s="193">
        <v>3</v>
      </c>
      <c r="C7" s="193">
        <v>5</v>
      </c>
      <c r="D7" s="211" t="s">
        <v>250</v>
      </c>
      <c r="E7" s="203">
        <v>1997</v>
      </c>
      <c r="F7" s="193">
        <v>1</v>
      </c>
      <c r="G7" s="213" t="s">
        <v>141</v>
      </c>
      <c r="H7" s="203" t="s">
        <v>137</v>
      </c>
      <c r="I7" s="203">
        <v>11</v>
      </c>
      <c r="J7" s="204">
        <v>325</v>
      </c>
      <c r="K7" s="205">
        <v>3</v>
      </c>
      <c r="L7" s="206">
        <v>3430</v>
      </c>
      <c r="M7" s="206">
        <v>0</v>
      </c>
      <c r="AO7" s="208">
        <v>3430</v>
      </c>
      <c r="AP7" s="209">
        <v>323</v>
      </c>
      <c r="AQ7" s="193">
        <v>3</v>
      </c>
      <c r="AR7" s="193">
        <v>2</v>
      </c>
    </row>
    <row r="8" spans="1:44" ht="11.25">
      <c r="A8" s="191">
        <v>5</v>
      </c>
      <c r="B8" s="193">
        <v>3</v>
      </c>
      <c r="C8" s="193">
        <v>6</v>
      </c>
      <c r="D8" s="211" t="s">
        <v>189</v>
      </c>
      <c r="E8" s="203">
        <v>1998</v>
      </c>
      <c r="F8" s="193">
        <v>1</v>
      </c>
      <c r="G8" s="213" t="s">
        <v>183</v>
      </c>
      <c r="H8" s="203" t="s">
        <v>137</v>
      </c>
      <c r="I8" s="203">
        <v>11</v>
      </c>
      <c r="J8" s="204">
        <v>330</v>
      </c>
      <c r="K8" s="205">
        <v>4</v>
      </c>
      <c r="L8" s="206">
        <v>3449</v>
      </c>
      <c r="M8" s="206">
        <v>0</v>
      </c>
      <c r="AO8" s="208">
        <v>3449</v>
      </c>
      <c r="AP8" s="209">
        <v>317</v>
      </c>
      <c r="AQ8" s="193">
        <v>3</v>
      </c>
      <c r="AR8" s="193">
        <v>2</v>
      </c>
    </row>
    <row r="9" spans="1:44" ht="11.25">
      <c r="A9" s="191">
        <v>6</v>
      </c>
      <c r="B9" s="193">
        <v>2</v>
      </c>
      <c r="C9" s="193">
        <v>3</v>
      </c>
      <c r="D9" s="211" t="s">
        <v>168</v>
      </c>
      <c r="E9" s="203">
        <v>1997</v>
      </c>
      <c r="F9" s="193">
        <v>1</v>
      </c>
      <c r="G9" s="213" t="s">
        <v>159</v>
      </c>
      <c r="H9" s="203" t="s">
        <v>137</v>
      </c>
      <c r="I9" s="203">
        <v>11</v>
      </c>
      <c r="J9" s="204">
        <v>357</v>
      </c>
      <c r="K9" s="205">
        <v>7</v>
      </c>
      <c r="L9" s="206">
        <v>3493</v>
      </c>
      <c r="M9" s="206">
        <v>0</v>
      </c>
      <c r="AO9" s="208">
        <v>3493</v>
      </c>
      <c r="AP9" s="209">
        <v>306</v>
      </c>
      <c r="AQ9" s="193">
        <v>3</v>
      </c>
      <c r="AR9" s="193">
        <v>2</v>
      </c>
    </row>
    <row r="10" spans="1:44" ht="11.25">
      <c r="A10" s="191">
        <v>7</v>
      </c>
      <c r="B10" s="193">
        <v>1</v>
      </c>
      <c r="C10" s="193">
        <v>4</v>
      </c>
      <c r="D10" s="211" t="s">
        <v>266</v>
      </c>
      <c r="E10" s="203">
        <v>1997</v>
      </c>
      <c r="F10" s="193">
        <v>1</v>
      </c>
      <c r="G10" s="213" t="s">
        <v>243</v>
      </c>
      <c r="H10" s="203" t="s">
        <v>137</v>
      </c>
      <c r="I10" s="203">
        <v>11</v>
      </c>
      <c r="J10" s="204">
        <v>390</v>
      </c>
      <c r="K10" s="205">
        <v>17</v>
      </c>
      <c r="L10" s="206">
        <v>3608</v>
      </c>
      <c r="M10" s="206">
        <v>0</v>
      </c>
      <c r="AO10" s="208">
        <v>3608</v>
      </c>
      <c r="AP10" s="209">
        <v>277</v>
      </c>
      <c r="AQ10" s="193">
        <v>3</v>
      </c>
      <c r="AR10" s="193">
        <v>2</v>
      </c>
    </row>
    <row r="11" spans="1:44" ht="11.25">
      <c r="A11" s="191">
        <v>8</v>
      </c>
      <c r="B11" s="193">
        <v>2</v>
      </c>
      <c r="C11" s="193">
        <v>2</v>
      </c>
      <c r="D11" s="211" t="s">
        <v>167</v>
      </c>
      <c r="E11" s="203">
        <v>1998</v>
      </c>
      <c r="F11" s="193">
        <v>1</v>
      </c>
      <c r="G11" s="213" t="s">
        <v>131</v>
      </c>
      <c r="H11" s="203" t="s">
        <v>137</v>
      </c>
      <c r="I11" s="203">
        <v>11</v>
      </c>
      <c r="J11" s="204">
        <v>370</v>
      </c>
      <c r="K11" s="205">
        <v>16</v>
      </c>
      <c r="L11" s="206">
        <v>3669</v>
      </c>
      <c r="M11" s="206">
        <v>0</v>
      </c>
      <c r="AO11" s="208">
        <v>3669</v>
      </c>
      <c r="AP11" s="209">
        <v>264</v>
      </c>
      <c r="AQ11" s="193">
        <v>3</v>
      </c>
      <c r="AR11" s="193">
        <v>2</v>
      </c>
    </row>
    <row r="12" spans="1:44" ht="11.25">
      <c r="A12" s="191">
        <v>9</v>
      </c>
      <c r="B12" s="193">
        <v>2</v>
      </c>
      <c r="C12" s="193">
        <v>1</v>
      </c>
      <c r="D12" s="211" t="s">
        <v>169</v>
      </c>
      <c r="E12" s="203">
        <v>1998</v>
      </c>
      <c r="F12" s="193">
        <v>1</v>
      </c>
      <c r="G12" s="213" t="s">
        <v>131</v>
      </c>
      <c r="H12" s="203" t="s">
        <v>137</v>
      </c>
      <c r="I12" s="203">
        <v>11</v>
      </c>
      <c r="J12" s="204">
        <v>378</v>
      </c>
      <c r="K12" s="205">
        <v>16</v>
      </c>
      <c r="L12" s="206">
        <v>3858</v>
      </c>
      <c r="M12" s="206">
        <v>0</v>
      </c>
      <c r="AO12" s="208">
        <v>3858</v>
      </c>
      <c r="AP12" s="209">
        <v>227</v>
      </c>
      <c r="AQ12" s="193">
        <v>3</v>
      </c>
      <c r="AR12" s="193">
        <v>2</v>
      </c>
    </row>
    <row r="13" spans="1:44" ht="11.25">
      <c r="A13" s="191">
        <v>10</v>
      </c>
      <c r="B13" s="193">
        <v>1</v>
      </c>
      <c r="C13" s="193">
        <v>3</v>
      </c>
      <c r="D13" s="211" t="s">
        <v>145</v>
      </c>
      <c r="E13" s="203">
        <v>1998</v>
      </c>
      <c r="F13" s="193">
        <v>1</v>
      </c>
      <c r="G13" s="213" t="s">
        <v>146</v>
      </c>
      <c r="H13" s="203" t="s">
        <v>137</v>
      </c>
      <c r="I13" s="203">
        <v>11</v>
      </c>
      <c r="J13" s="204">
        <v>430</v>
      </c>
      <c r="K13" s="205">
        <v>5</v>
      </c>
      <c r="L13" s="206">
        <v>4048</v>
      </c>
      <c r="M13" s="206">
        <v>0</v>
      </c>
      <c r="AO13" s="208">
        <v>4048</v>
      </c>
      <c r="AP13" s="209">
        <v>196</v>
      </c>
      <c r="AQ13" s="193">
        <v>3</v>
      </c>
      <c r="AR13" s="193">
        <v>2</v>
      </c>
    </row>
    <row r="14" spans="1:44" ht="11.25">
      <c r="A14" s="191">
        <v>11</v>
      </c>
      <c r="B14" s="193">
        <v>1</v>
      </c>
      <c r="C14" s="193">
        <v>5</v>
      </c>
      <c r="D14" s="211" t="s">
        <v>138</v>
      </c>
      <c r="E14" s="203">
        <v>1998</v>
      </c>
      <c r="F14" s="193">
        <v>1</v>
      </c>
      <c r="G14" s="213" t="s">
        <v>139</v>
      </c>
      <c r="H14" s="203" t="s">
        <v>137</v>
      </c>
      <c r="I14" s="203">
        <v>11</v>
      </c>
      <c r="J14" s="204">
        <v>424</v>
      </c>
      <c r="K14" s="205">
        <v>6</v>
      </c>
      <c r="L14" s="206">
        <v>4231</v>
      </c>
      <c r="M14" s="206">
        <v>0</v>
      </c>
      <c r="AO14" s="208">
        <v>4231</v>
      </c>
      <c r="AP14" s="209">
        <v>172</v>
      </c>
      <c r="AQ14" s="193">
        <v>3</v>
      </c>
      <c r="AR14" s="193">
        <v>2</v>
      </c>
    </row>
    <row r="15" spans="1:44" ht="11.25">
      <c r="A15" s="191">
        <v>12</v>
      </c>
      <c r="B15" s="193">
        <v>1</v>
      </c>
      <c r="C15" s="193">
        <v>6</v>
      </c>
      <c r="D15" s="211" t="s">
        <v>147</v>
      </c>
      <c r="E15" s="203">
        <v>1998</v>
      </c>
      <c r="F15" s="193">
        <v>1</v>
      </c>
      <c r="G15" s="213" t="s">
        <v>146</v>
      </c>
      <c r="H15" s="203" t="s">
        <v>137</v>
      </c>
      <c r="I15" s="203">
        <v>11</v>
      </c>
      <c r="J15" s="204">
        <v>450</v>
      </c>
      <c r="K15" s="205">
        <v>5</v>
      </c>
      <c r="L15" s="206">
        <v>4496</v>
      </c>
      <c r="M15" s="206">
        <v>0</v>
      </c>
      <c r="AO15" s="208">
        <v>4496</v>
      </c>
      <c r="AP15" s="209">
        <v>143</v>
      </c>
      <c r="AQ15" s="193">
        <v>3</v>
      </c>
      <c r="AR15" s="193">
        <v>2</v>
      </c>
    </row>
    <row r="16" spans="1:9" ht="11.25">
      <c r="A16" s="191">
        <v>0</v>
      </c>
      <c r="E16" s="203" t="s">
        <v>339</v>
      </c>
      <c r="H16" s="203" t="s">
        <v>132</v>
      </c>
      <c r="I16" s="203">
        <v>11</v>
      </c>
    </row>
    <row r="17" spans="1:44" ht="11.25">
      <c r="A17" s="191">
        <v>1</v>
      </c>
      <c r="B17" s="193">
        <v>4</v>
      </c>
      <c r="C17" s="193">
        <v>5</v>
      </c>
      <c r="D17" s="211" t="s">
        <v>290</v>
      </c>
      <c r="E17" s="203">
        <v>1995</v>
      </c>
      <c r="F17" s="193">
        <v>1</v>
      </c>
      <c r="G17" s="213" t="s">
        <v>152</v>
      </c>
      <c r="H17" s="203" t="s">
        <v>132</v>
      </c>
      <c r="I17" s="203">
        <v>11</v>
      </c>
      <c r="J17" s="204">
        <v>287</v>
      </c>
      <c r="K17" s="205">
        <v>14</v>
      </c>
      <c r="L17" s="206">
        <v>2966</v>
      </c>
      <c r="M17" s="206">
        <v>0</v>
      </c>
      <c r="AO17" s="208">
        <v>2966</v>
      </c>
      <c r="AP17" s="209">
        <v>499</v>
      </c>
      <c r="AQ17" s="193">
        <v>3</v>
      </c>
      <c r="AR17" s="193">
        <v>2</v>
      </c>
    </row>
    <row r="18" spans="1:44" ht="11.25">
      <c r="A18" s="191">
        <v>2</v>
      </c>
      <c r="B18" s="193">
        <v>3</v>
      </c>
      <c r="C18" s="193">
        <v>3</v>
      </c>
      <c r="D18" s="211" t="s">
        <v>186</v>
      </c>
      <c r="E18" s="203">
        <v>1995</v>
      </c>
      <c r="F18" s="193">
        <v>1</v>
      </c>
      <c r="G18" s="213" t="s">
        <v>159</v>
      </c>
      <c r="H18" s="203" t="s">
        <v>132</v>
      </c>
      <c r="I18" s="203">
        <v>11</v>
      </c>
      <c r="J18" s="204">
        <v>326</v>
      </c>
      <c r="K18" s="205">
        <v>7</v>
      </c>
      <c r="L18" s="206">
        <v>2995</v>
      </c>
      <c r="M18" s="206">
        <v>0</v>
      </c>
      <c r="AO18" s="208">
        <v>2995</v>
      </c>
      <c r="AP18" s="209">
        <v>485</v>
      </c>
      <c r="AQ18" s="193">
        <v>3</v>
      </c>
      <c r="AR18" s="193">
        <v>2</v>
      </c>
    </row>
    <row r="19" spans="1:44" ht="11.25">
      <c r="A19" s="191">
        <v>3</v>
      </c>
      <c r="B19" s="193">
        <v>4</v>
      </c>
      <c r="C19" s="193">
        <v>7</v>
      </c>
      <c r="D19" s="211" t="s">
        <v>177</v>
      </c>
      <c r="E19" s="203">
        <v>1996</v>
      </c>
      <c r="F19" s="193">
        <v>1</v>
      </c>
      <c r="G19" s="213" t="s">
        <v>139</v>
      </c>
      <c r="H19" s="203" t="s">
        <v>132</v>
      </c>
      <c r="I19" s="203">
        <v>11</v>
      </c>
      <c r="J19" s="204">
        <v>315</v>
      </c>
      <c r="K19" s="205">
        <v>6</v>
      </c>
      <c r="L19" s="206">
        <v>3183</v>
      </c>
      <c r="M19" s="206">
        <v>0</v>
      </c>
      <c r="AO19" s="208">
        <v>3183</v>
      </c>
      <c r="AP19" s="209">
        <v>404</v>
      </c>
      <c r="AQ19" s="193">
        <v>3</v>
      </c>
      <c r="AR19" s="193">
        <v>2</v>
      </c>
    </row>
    <row r="20" spans="1:44" ht="11.25">
      <c r="A20" s="191">
        <v>4</v>
      </c>
      <c r="B20" s="193">
        <v>2</v>
      </c>
      <c r="C20" s="193">
        <v>5</v>
      </c>
      <c r="D20" s="211" t="s">
        <v>174</v>
      </c>
      <c r="E20" s="203">
        <v>1996</v>
      </c>
      <c r="F20" s="193">
        <v>1</v>
      </c>
      <c r="G20" s="213" t="s">
        <v>159</v>
      </c>
      <c r="H20" s="203" t="s">
        <v>132</v>
      </c>
      <c r="I20" s="203">
        <v>11</v>
      </c>
      <c r="J20" s="204">
        <v>344</v>
      </c>
      <c r="K20" s="205">
        <v>7</v>
      </c>
      <c r="L20" s="206">
        <v>3213</v>
      </c>
      <c r="M20" s="206">
        <v>0</v>
      </c>
      <c r="AO20" s="208">
        <v>3213</v>
      </c>
      <c r="AP20" s="209">
        <v>393</v>
      </c>
      <c r="AQ20" s="193">
        <v>3</v>
      </c>
      <c r="AR20" s="193">
        <v>2</v>
      </c>
    </row>
    <row r="21" spans="1:44" ht="11.25">
      <c r="A21" s="191">
        <v>5</v>
      </c>
      <c r="B21" s="193">
        <v>3</v>
      </c>
      <c r="C21" s="193">
        <v>8</v>
      </c>
      <c r="D21" s="211" t="s">
        <v>188</v>
      </c>
      <c r="E21" s="203">
        <v>1995</v>
      </c>
      <c r="F21" s="193">
        <v>1</v>
      </c>
      <c r="G21" s="213" t="s">
        <v>159</v>
      </c>
      <c r="H21" s="203" t="s">
        <v>132</v>
      </c>
      <c r="I21" s="203">
        <v>11</v>
      </c>
      <c r="J21" s="204">
        <v>341</v>
      </c>
      <c r="K21" s="205">
        <v>7</v>
      </c>
      <c r="L21" s="206">
        <v>3343</v>
      </c>
      <c r="M21" s="206">
        <v>0</v>
      </c>
      <c r="AO21" s="208">
        <v>3343</v>
      </c>
      <c r="AP21" s="209">
        <v>349</v>
      </c>
      <c r="AQ21" s="193">
        <v>3</v>
      </c>
      <c r="AR21" s="193">
        <v>2</v>
      </c>
    </row>
    <row r="22" spans="1:44" ht="11.25">
      <c r="A22" s="191">
        <v>6</v>
      </c>
      <c r="B22" s="193">
        <v>3</v>
      </c>
      <c r="C22" s="193">
        <v>1</v>
      </c>
      <c r="D22" s="211" t="s">
        <v>184</v>
      </c>
      <c r="E22" s="203">
        <v>1995</v>
      </c>
      <c r="F22" s="193">
        <v>1</v>
      </c>
      <c r="G22" s="213" t="s">
        <v>159</v>
      </c>
      <c r="H22" s="203" t="s">
        <v>132</v>
      </c>
      <c r="I22" s="203">
        <v>11</v>
      </c>
      <c r="J22" s="204">
        <v>339</v>
      </c>
      <c r="K22" s="205">
        <v>7</v>
      </c>
      <c r="L22" s="206">
        <v>3365</v>
      </c>
      <c r="M22" s="206">
        <v>0</v>
      </c>
      <c r="AO22" s="208">
        <v>3365</v>
      </c>
      <c r="AP22" s="209">
        <v>342</v>
      </c>
      <c r="AQ22" s="193">
        <v>3</v>
      </c>
      <c r="AR22" s="193">
        <v>2</v>
      </c>
    </row>
    <row r="23" spans="1:44" ht="11.25">
      <c r="A23" s="191">
        <v>7</v>
      </c>
      <c r="B23" s="193">
        <v>2</v>
      </c>
      <c r="C23" s="193">
        <v>4</v>
      </c>
      <c r="D23" s="211" t="s">
        <v>151</v>
      </c>
      <c r="E23" s="203">
        <v>1996</v>
      </c>
      <c r="F23" s="193">
        <v>1</v>
      </c>
      <c r="G23" s="213" t="s">
        <v>152</v>
      </c>
      <c r="H23" s="203" t="s">
        <v>132</v>
      </c>
      <c r="I23" s="203">
        <v>11</v>
      </c>
      <c r="J23" s="204">
        <v>344</v>
      </c>
      <c r="K23" s="205">
        <v>14</v>
      </c>
      <c r="L23" s="206">
        <v>3443</v>
      </c>
      <c r="M23" s="206">
        <v>0</v>
      </c>
      <c r="AO23" s="208">
        <v>3443</v>
      </c>
      <c r="AP23" s="209">
        <v>319</v>
      </c>
      <c r="AQ23" s="193">
        <v>3</v>
      </c>
      <c r="AR23" s="193">
        <v>2</v>
      </c>
    </row>
    <row r="24" spans="1:44" ht="11.25">
      <c r="A24" s="191">
        <v>8</v>
      </c>
      <c r="B24" s="193">
        <v>2</v>
      </c>
      <c r="C24" s="193">
        <v>7</v>
      </c>
      <c r="D24" s="211" t="s">
        <v>270</v>
      </c>
      <c r="E24" s="203">
        <v>1995</v>
      </c>
      <c r="F24" s="193">
        <v>1</v>
      </c>
      <c r="G24" s="213" t="s">
        <v>152</v>
      </c>
      <c r="H24" s="203" t="s">
        <v>132</v>
      </c>
      <c r="I24" s="203">
        <v>11</v>
      </c>
      <c r="J24" s="204">
        <v>370</v>
      </c>
      <c r="K24" s="205">
        <v>14</v>
      </c>
      <c r="L24" s="206">
        <v>3632</v>
      </c>
      <c r="M24" s="206">
        <v>0</v>
      </c>
      <c r="AO24" s="208">
        <v>3632</v>
      </c>
      <c r="AP24" s="209">
        <v>272</v>
      </c>
      <c r="AQ24" s="193">
        <v>3</v>
      </c>
      <c r="AR24" s="193">
        <v>2</v>
      </c>
    </row>
    <row r="25" spans="1:44" ht="11.25">
      <c r="A25" s="191">
        <v>9</v>
      </c>
      <c r="B25" s="193">
        <v>2</v>
      </c>
      <c r="C25" s="193">
        <v>8</v>
      </c>
      <c r="D25" s="211" t="s">
        <v>245</v>
      </c>
      <c r="E25" s="203">
        <v>1996</v>
      </c>
      <c r="F25" s="193">
        <v>1</v>
      </c>
      <c r="G25" s="213" t="s">
        <v>152</v>
      </c>
      <c r="H25" s="203" t="s">
        <v>132</v>
      </c>
      <c r="I25" s="203">
        <v>11</v>
      </c>
      <c r="J25" s="204">
        <v>379</v>
      </c>
      <c r="K25" s="205">
        <v>14</v>
      </c>
      <c r="L25" s="206">
        <v>3804</v>
      </c>
      <c r="M25" s="206">
        <v>0</v>
      </c>
      <c r="AO25" s="208">
        <v>3804</v>
      </c>
      <c r="AP25" s="209">
        <v>236</v>
      </c>
      <c r="AQ25" s="193">
        <v>3</v>
      </c>
      <c r="AR25" s="193">
        <v>2</v>
      </c>
    </row>
    <row r="26" spans="1:9" ht="11.25">
      <c r="A26" s="191">
        <v>0</v>
      </c>
      <c r="E26" s="203" t="s">
        <v>340</v>
      </c>
      <c r="H26" s="203" t="s">
        <v>166</v>
      </c>
      <c r="I26" s="203">
        <v>11</v>
      </c>
    </row>
    <row r="27" spans="1:44" ht="11.25">
      <c r="A27" s="191">
        <v>1</v>
      </c>
      <c r="B27" s="193">
        <v>4</v>
      </c>
      <c r="C27" s="193">
        <v>3</v>
      </c>
      <c r="D27" s="211" t="s">
        <v>289</v>
      </c>
      <c r="E27" s="203">
        <v>1993</v>
      </c>
      <c r="F27" s="193">
        <v>1</v>
      </c>
      <c r="G27" s="213" t="s">
        <v>183</v>
      </c>
      <c r="H27" s="203" t="s">
        <v>166</v>
      </c>
      <c r="I27" s="203">
        <v>11</v>
      </c>
      <c r="J27" s="204">
        <v>293</v>
      </c>
      <c r="K27" s="205">
        <v>4</v>
      </c>
      <c r="L27" s="206">
        <v>2955</v>
      </c>
      <c r="M27" s="206">
        <v>0</v>
      </c>
      <c r="AO27" s="208">
        <v>2955</v>
      </c>
      <c r="AP27" s="209">
        <v>505</v>
      </c>
      <c r="AQ27" s="193">
        <v>3</v>
      </c>
      <c r="AR27" s="193">
        <v>2</v>
      </c>
    </row>
    <row r="28" spans="1:44" ht="11.25">
      <c r="A28" s="191">
        <v>2</v>
      </c>
      <c r="B28" s="193">
        <v>3</v>
      </c>
      <c r="C28" s="193">
        <v>4</v>
      </c>
      <c r="D28" s="211" t="s">
        <v>164</v>
      </c>
      <c r="E28" s="203">
        <v>1993</v>
      </c>
      <c r="F28" s="193">
        <v>1</v>
      </c>
      <c r="G28" s="213" t="s">
        <v>165</v>
      </c>
      <c r="H28" s="203" t="s">
        <v>166</v>
      </c>
      <c r="I28" s="203">
        <v>11</v>
      </c>
      <c r="J28" s="204">
        <v>324</v>
      </c>
      <c r="K28" s="205">
        <v>10</v>
      </c>
      <c r="L28" s="206">
        <v>3329</v>
      </c>
      <c r="M28" s="206">
        <v>0</v>
      </c>
      <c r="AO28" s="208">
        <v>3329</v>
      </c>
      <c r="AP28" s="209">
        <v>353</v>
      </c>
      <c r="AQ28" s="193">
        <v>3</v>
      </c>
      <c r="AR28" s="193">
        <v>2</v>
      </c>
    </row>
    <row r="29" spans="2:44" ht="11.25">
      <c r="B29" s="193">
        <v>3</v>
      </c>
      <c r="C29" s="193">
        <v>7</v>
      </c>
      <c r="D29" s="211" t="s">
        <v>178</v>
      </c>
      <c r="E29" s="203">
        <v>1993</v>
      </c>
      <c r="F29" s="193">
        <v>1</v>
      </c>
      <c r="G29" s="213" t="s">
        <v>159</v>
      </c>
      <c r="H29" s="203" t="s">
        <v>166</v>
      </c>
      <c r="I29" s="203">
        <v>11</v>
      </c>
      <c r="J29" s="204">
        <v>338</v>
      </c>
      <c r="K29" s="205">
        <v>7</v>
      </c>
      <c r="L29" s="206" t="s">
        <v>301</v>
      </c>
      <c r="M29" s="206">
        <v>0</v>
      </c>
      <c r="AO29" s="208" t="s">
        <v>301</v>
      </c>
      <c r="AQ29" s="193">
        <v>3</v>
      </c>
      <c r="AR29" s="193">
        <v>2</v>
      </c>
    </row>
    <row r="30" spans="1:9" ht="11.25">
      <c r="A30" s="191">
        <v>0</v>
      </c>
      <c r="E30" s="203" t="s">
        <v>341</v>
      </c>
      <c r="H30" s="203" t="s">
        <v>295</v>
      </c>
      <c r="I30" s="203">
        <v>11</v>
      </c>
    </row>
    <row r="31" spans="1:44" ht="11.25">
      <c r="A31" s="191">
        <v>1</v>
      </c>
      <c r="B31" s="193">
        <v>4</v>
      </c>
      <c r="C31" s="193">
        <v>4</v>
      </c>
      <c r="D31" s="211" t="s">
        <v>297</v>
      </c>
      <c r="E31" s="203">
        <v>1989</v>
      </c>
      <c r="F31" s="193">
        <v>1</v>
      </c>
      <c r="G31" s="213" t="s">
        <v>159</v>
      </c>
      <c r="H31" s="203" t="s">
        <v>295</v>
      </c>
      <c r="I31" s="203">
        <v>11</v>
      </c>
      <c r="J31" s="204">
        <v>286</v>
      </c>
      <c r="K31" s="205">
        <v>7</v>
      </c>
      <c r="L31" s="206">
        <v>2863</v>
      </c>
      <c r="M31" s="206">
        <v>0</v>
      </c>
      <c r="AO31" s="208">
        <v>2863</v>
      </c>
      <c r="AP31" s="209">
        <v>555</v>
      </c>
      <c r="AQ31" s="193">
        <v>3</v>
      </c>
      <c r="AR31" s="193">
        <v>2</v>
      </c>
    </row>
    <row r="32" spans="1:44" ht="11.25">
      <c r="A32" s="191">
        <v>2</v>
      </c>
      <c r="B32" s="193">
        <v>4</v>
      </c>
      <c r="C32" s="193">
        <v>6</v>
      </c>
      <c r="D32" s="211" t="s">
        <v>294</v>
      </c>
      <c r="E32" s="203">
        <v>1992</v>
      </c>
      <c r="F32" s="193">
        <v>1</v>
      </c>
      <c r="G32" s="213" t="s">
        <v>152</v>
      </c>
      <c r="H32" s="203" t="s">
        <v>295</v>
      </c>
      <c r="I32" s="203">
        <v>11</v>
      </c>
      <c r="J32" s="204">
        <v>301</v>
      </c>
      <c r="K32" s="205">
        <v>14</v>
      </c>
      <c r="L32" s="206">
        <v>2882</v>
      </c>
      <c r="M32" s="206">
        <v>0</v>
      </c>
      <c r="AO32" s="208">
        <v>2882</v>
      </c>
      <c r="AP32" s="209">
        <v>544</v>
      </c>
      <c r="AQ32" s="193">
        <v>3</v>
      </c>
      <c r="AR32" s="193">
        <v>2</v>
      </c>
    </row>
    <row r="33" spans="1:9" ht="11.25">
      <c r="A33" s="191">
        <v>0</v>
      </c>
      <c r="E33" s="203" t="s">
        <v>342</v>
      </c>
      <c r="H33" s="203" t="s">
        <v>134</v>
      </c>
      <c r="I33" s="203">
        <v>11</v>
      </c>
    </row>
    <row r="34" spans="1:44" ht="11.25">
      <c r="A34" s="191" t="s">
        <v>134</v>
      </c>
      <c r="B34" s="193">
        <v>3</v>
      </c>
      <c r="C34" s="193">
        <v>2</v>
      </c>
      <c r="D34" s="211" t="s">
        <v>288</v>
      </c>
      <c r="E34" s="203">
        <v>2000</v>
      </c>
      <c r="F34" s="193">
        <v>1</v>
      </c>
      <c r="G34" s="213" t="s">
        <v>275</v>
      </c>
      <c r="H34" s="203" t="s">
        <v>134</v>
      </c>
      <c r="I34" s="203">
        <v>11</v>
      </c>
      <c r="J34" s="204">
        <v>334</v>
      </c>
      <c r="K34" s="205">
        <v>1</v>
      </c>
      <c r="L34" s="206">
        <v>3537</v>
      </c>
      <c r="M34" s="206">
        <v>0</v>
      </c>
      <c r="AO34" s="208">
        <v>3537</v>
      </c>
      <c r="AP34" s="209">
        <v>294</v>
      </c>
      <c r="AQ34" s="193">
        <v>3</v>
      </c>
      <c r="AR34" s="193">
        <v>2</v>
      </c>
    </row>
    <row r="35" spans="1:44" ht="11.25">
      <c r="A35" s="191" t="s">
        <v>134</v>
      </c>
      <c r="B35" s="193">
        <v>2</v>
      </c>
      <c r="C35" s="193">
        <v>6</v>
      </c>
      <c r="D35" s="211" t="s">
        <v>272</v>
      </c>
      <c r="E35" s="203">
        <v>1996</v>
      </c>
      <c r="F35" s="193">
        <v>1</v>
      </c>
      <c r="G35" s="213" t="s">
        <v>230</v>
      </c>
      <c r="H35" s="203" t="s">
        <v>134</v>
      </c>
      <c r="I35" s="203">
        <v>11</v>
      </c>
      <c r="J35" s="204">
        <v>360</v>
      </c>
      <c r="K35" s="205">
        <v>12</v>
      </c>
      <c r="L35" s="206">
        <v>3591</v>
      </c>
      <c r="M35" s="206">
        <v>0</v>
      </c>
      <c r="AO35" s="208">
        <v>3591</v>
      </c>
      <c r="AP35" s="209">
        <v>281</v>
      </c>
      <c r="AQ35" s="193">
        <v>3</v>
      </c>
      <c r="AR35" s="193">
        <v>2</v>
      </c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6">
    <tabColor indexed="34"/>
  </sheetPr>
  <dimension ref="A1:AR34"/>
  <sheetViews>
    <sheetView showRowColHeaders="0" showZeros="0" zoomScale="130" zoomScaleNormal="130" workbookViewId="0" topLeftCell="B1">
      <pane xSplit="15" ySplit="2" topLeftCell="Q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A3" sqref="A3"/>
    </sheetView>
  </sheetViews>
  <sheetFormatPr defaultColWidth="9.140625" defaultRowHeight="12.75"/>
  <cols>
    <col min="1" max="1" width="2.57421875" style="179" hidden="1" customWidth="1"/>
    <col min="2" max="3" width="3.57421875" style="180" customWidth="1"/>
    <col min="4" max="4" width="27.140625" style="181" customWidth="1"/>
    <col min="5" max="5" width="6.00390625" style="182" customWidth="1"/>
    <col min="6" max="6" width="0" style="183" hidden="1" customWidth="1"/>
    <col min="7" max="7" width="34.8515625" style="184" customWidth="1"/>
    <col min="8" max="8" width="9.7109375" style="185" customWidth="1"/>
    <col min="9" max="9" width="2.28125" style="186" hidden="1" customWidth="1"/>
    <col min="10" max="10" width="7.00390625" style="187" customWidth="1"/>
    <col min="11" max="12" width="0" style="179" hidden="1" customWidth="1"/>
    <col min="13" max="13" width="45.8515625" style="179" customWidth="1"/>
    <col min="14" max="16384" width="9.140625" style="179" customWidth="1"/>
  </cols>
  <sheetData>
    <row r="1" spans="2:13" s="171" customFormat="1" ht="12.75">
      <c r="B1" s="230" t="s">
        <v>50</v>
      </c>
      <c r="C1" s="230" t="s">
        <v>49</v>
      </c>
      <c r="D1" s="228" t="s">
        <v>28</v>
      </c>
      <c r="E1" s="229"/>
      <c r="F1" s="229"/>
      <c r="G1" s="229"/>
      <c r="H1" s="229"/>
      <c r="I1" s="229"/>
      <c r="J1" s="229"/>
      <c r="M1" s="189"/>
    </row>
    <row r="2" spans="2:13" s="172" customFormat="1" ht="11.25">
      <c r="B2" s="231"/>
      <c r="C2" s="231"/>
      <c r="D2" s="173" t="s">
        <v>51</v>
      </c>
      <c r="E2" s="174">
        <f>MENU!B8</f>
        <v>0</v>
      </c>
      <c r="F2" s="175"/>
      <c r="G2" s="176"/>
      <c r="H2" s="177"/>
      <c r="I2" s="177"/>
      <c r="J2" s="178" t="str">
        <f>MENU!E8</f>
        <v>200 női hát</v>
      </c>
      <c r="M2" s="190"/>
    </row>
    <row r="3" spans="1:44" ht="11.25">
      <c r="A3" s="179">
        <v>6</v>
      </c>
      <c r="B3" s="180">
        <v>1</v>
      </c>
      <c r="C3" s="180">
        <v>1</v>
      </c>
      <c r="D3" s="181" t="s">
        <v>274</v>
      </c>
      <c r="E3" s="182">
        <v>1999</v>
      </c>
      <c r="F3" s="183">
        <v>2</v>
      </c>
      <c r="G3" s="184" t="s">
        <v>275</v>
      </c>
      <c r="H3" s="185" t="s">
        <v>134</v>
      </c>
      <c r="I3" s="186">
        <v>6</v>
      </c>
      <c r="J3" s="187">
        <v>3256</v>
      </c>
      <c r="K3" s="179">
        <v>1</v>
      </c>
      <c r="AR3" s="179">
        <v>2</v>
      </c>
    </row>
    <row r="4" spans="1:44" ht="11.25">
      <c r="A4" s="179">
        <v>6</v>
      </c>
      <c r="B4" s="180">
        <v>1</v>
      </c>
      <c r="C4" s="180">
        <v>2</v>
      </c>
      <c r="D4" s="181" t="s">
        <v>255</v>
      </c>
      <c r="E4" s="182">
        <v>1999</v>
      </c>
      <c r="F4" s="183">
        <v>2</v>
      </c>
      <c r="G4" s="184" t="s">
        <v>144</v>
      </c>
      <c r="H4" s="185" t="s">
        <v>134</v>
      </c>
      <c r="I4" s="186">
        <v>6</v>
      </c>
      <c r="J4" s="187">
        <v>3045</v>
      </c>
      <c r="K4" s="179">
        <v>8</v>
      </c>
      <c r="AR4" s="179">
        <v>2</v>
      </c>
    </row>
    <row r="5" spans="1:44" ht="11.25">
      <c r="A5" s="179">
        <v>6</v>
      </c>
      <c r="B5" s="180">
        <v>1</v>
      </c>
      <c r="C5" s="180">
        <v>3</v>
      </c>
      <c r="D5" s="181" t="s">
        <v>276</v>
      </c>
      <c r="E5" s="182">
        <v>1998</v>
      </c>
      <c r="F5" s="183">
        <v>2</v>
      </c>
      <c r="G5" s="184" t="s">
        <v>154</v>
      </c>
      <c r="H5" s="185" t="s">
        <v>137</v>
      </c>
      <c r="I5" s="186">
        <v>6</v>
      </c>
      <c r="J5" s="187">
        <v>3000</v>
      </c>
      <c r="K5" s="179">
        <v>15</v>
      </c>
      <c r="AR5" s="179">
        <v>2</v>
      </c>
    </row>
    <row r="6" spans="1:44" ht="11.25">
      <c r="A6" s="179">
        <v>6</v>
      </c>
      <c r="B6" s="180">
        <v>1</v>
      </c>
      <c r="C6" s="180">
        <v>4</v>
      </c>
      <c r="D6" s="181" t="s">
        <v>210</v>
      </c>
      <c r="E6" s="182">
        <v>1998</v>
      </c>
      <c r="F6" s="183">
        <v>2</v>
      </c>
      <c r="G6" s="184" t="s">
        <v>144</v>
      </c>
      <c r="H6" s="185" t="s">
        <v>137</v>
      </c>
      <c r="I6" s="186">
        <v>6</v>
      </c>
      <c r="J6" s="187">
        <v>2591</v>
      </c>
      <c r="K6" s="179">
        <v>8</v>
      </c>
      <c r="AR6" s="179">
        <v>2</v>
      </c>
    </row>
    <row r="7" spans="1:44" ht="11.25">
      <c r="A7" s="179">
        <v>6</v>
      </c>
      <c r="B7" s="180">
        <v>1</v>
      </c>
      <c r="C7" s="180">
        <v>5</v>
      </c>
      <c r="D7" s="181" t="s">
        <v>277</v>
      </c>
      <c r="E7" s="182">
        <v>1998</v>
      </c>
      <c r="F7" s="183">
        <v>2</v>
      </c>
      <c r="G7" s="184" t="s">
        <v>152</v>
      </c>
      <c r="H7" s="185" t="s">
        <v>137</v>
      </c>
      <c r="I7" s="186">
        <v>6</v>
      </c>
      <c r="J7" s="187">
        <v>3000</v>
      </c>
      <c r="K7" s="179">
        <v>14</v>
      </c>
      <c r="AR7" s="179">
        <v>2</v>
      </c>
    </row>
    <row r="8" spans="1:44" ht="11.25">
      <c r="A8" s="179">
        <v>6</v>
      </c>
      <c r="B8" s="180">
        <v>1</v>
      </c>
      <c r="C8" s="180">
        <v>6</v>
      </c>
      <c r="D8" s="181" t="s">
        <v>196</v>
      </c>
      <c r="E8" s="182">
        <v>1999</v>
      </c>
      <c r="F8" s="183">
        <v>2</v>
      </c>
      <c r="G8" s="184" t="s">
        <v>144</v>
      </c>
      <c r="H8" s="185" t="s">
        <v>134</v>
      </c>
      <c r="I8" s="186">
        <v>6</v>
      </c>
      <c r="J8" s="187">
        <v>3014</v>
      </c>
      <c r="K8" s="179">
        <v>8</v>
      </c>
      <c r="AR8" s="179">
        <v>2</v>
      </c>
    </row>
    <row r="9" spans="1:44" ht="11.25">
      <c r="A9" s="179">
        <v>6</v>
      </c>
      <c r="B9" s="180">
        <v>1</v>
      </c>
      <c r="C9" s="180">
        <v>7</v>
      </c>
      <c r="D9" s="181" t="s">
        <v>278</v>
      </c>
      <c r="E9" s="182">
        <v>1998</v>
      </c>
      <c r="F9" s="183">
        <v>2</v>
      </c>
      <c r="G9" s="184" t="s">
        <v>165</v>
      </c>
      <c r="H9" s="185" t="s">
        <v>137</v>
      </c>
      <c r="I9" s="186">
        <v>6</v>
      </c>
      <c r="J9" s="187">
        <v>3090</v>
      </c>
      <c r="K9" s="179">
        <v>10</v>
      </c>
      <c r="AR9" s="179">
        <v>2</v>
      </c>
    </row>
    <row r="10" spans="1:44" ht="11.25">
      <c r="A10" s="179">
        <v>6</v>
      </c>
      <c r="B10" s="180">
        <v>1</v>
      </c>
      <c r="C10" s="180">
        <v>8</v>
      </c>
      <c r="D10" s="181" t="s">
        <v>279</v>
      </c>
      <c r="E10" s="182">
        <v>1997</v>
      </c>
      <c r="F10" s="183">
        <v>2</v>
      </c>
      <c r="G10" s="184" t="s">
        <v>152</v>
      </c>
      <c r="H10" s="185" t="s">
        <v>137</v>
      </c>
      <c r="I10" s="186">
        <v>6</v>
      </c>
      <c r="J10" s="187">
        <v>3281</v>
      </c>
      <c r="K10" s="179">
        <v>14</v>
      </c>
      <c r="AR10" s="179">
        <v>2</v>
      </c>
    </row>
    <row r="11" spans="1:44" ht="11.25">
      <c r="A11" s="179">
        <v>6</v>
      </c>
      <c r="B11" s="180">
        <v>2</v>
      </c>
      <c r="C11" s="180">
        <v>1</v>
      </c>
      <c r="D11" s="181" t="s">
        <v>212</v>
      </c>
      <c r="E11" s="182">
        <v>1997</v>
      </c>
      <c r="F11" s="183">
        <v>2</v>
      </c>
      <c r="G11" s="184" t="s">
        <v>144</v>
      </c>
      <c r="H11" s="185" t="s">
        <v>137</v>
      </c>
      <c r="I11" s="186">
        <v>6</v>
      </c>
      <c r="J11" s="187">
        <v>2567</v>
      </c>
      <c r="K11" s="179">
        <v>8</v>
      </c>
      <c r="AR11" s="179">
        <v>2</v>
      </c>
    </row>
    <row r="12" spans="1:44" ht="11.25">
      <c r="A12" s="179">
        <v>6</v>
      </c>
      <c r="B12" s="180">
        <v>2</v>
      </c>
      <c r="C12" s="180">
        <v>2</v>
      </c>
      <c r="D12" s="181" t="s">
        <v>207</v>
      </c>
      <c r="E12" s="182">
        <v>1998</v>
      </c>
      <c r="F12" s="183">
        <v>2</v>
      </c>
      <c r="G12" s="184" t="s">
        <v>144</v>
      </c>
      <c r="H12" s="185" t="s">
        <v>137</v>
      </c>
      <c r="I12" s="186">
        <v>6</v>
      </c>
      <c r="J12" s="187">
        <v>2554</v>
      </c>
      <c r="K12" s="179">
        <v>8</v>
      </c>
      <c r="AR12" s="179">
        <v>2</v>
      </c>
    </row>
    <row r="13" spans="1:44" ht="11.25">
      <c r="A13" s="179">
        <v>6</v>
      </c>
      <c r="B13" s="180">
        <v>2</v>
      </c>
      <c r="C13" s="180">
        <v>3</v>
      </c>
      <c r="D13" s="181" t="s">
        <v>280</v>
      </c>
      <c r="E13" s="182">
        <v>1999</v>
      </c>
      <c r="F13" s="183">
        <v>2</v>
      </c>
      <c r="G13" s="184" t="s">
        <v>200</v>
      </c>
      <c r="H13" s="185" t="s">
        <v>134</v>
      </c>
      <c r="I13" s="186">
        <v>6</v>
      </c>
      <c r="J13" s="187">
        <v>2500</v>
      </c>
      <c r="K13" s="179">
        <v>9</v>
      </c>
      <c r="AR13" s="179">
        <v>2</v>
      </c>
    </row>
    <row r="14" spans="1:44" ht="11.25">
      <c r="A14" s="179">
        <v>6</v>
      </c>
      <c r="B14" s="180">
        <v>2</v>
      </c>
      <c r="C14" s="180">
        <v>4</v>
      </c>
      <c r="D14" s="181" t="s">
        <v>281</v>
      </c>
      <c r="E14" s="182">
        <v>1996</v>
      </c>
      <c r="F14" s="183">
        <v>2</v>
      </c>
      <c r="G14" s="184" t="s">
        <v>165</v>
      </c>
      <c r="H14" s="185" t="s">
        <v>132</v>
      </c>
      <c r="I14" s="186">
        <v>6</v>
      </c>
      <c r="J14" s="187">
        <v>2498</v>
      </c>
      <c r="K14" s="179">
        <v>10</v>
      </c>
      <c r="AR14" s="179">
        <v>2</v>
      </c>
    </row>
    <row r="15" spans="1:44" ht="11.25">
      <c r="A15" s="179">
        <v>6</v>
      </c>
      <c r="B15" s="180">
        <v>2</v>
      </c>
      <c r="C15" s="180">
        <v>5</v>
      </c>
      <c r="D15" s="181" t="s">
        <v>262</v>
      </c>
      <c r="E15" s="182">
        <v>1998</v>
      </c>
      <c r="F15" s="183">
        <v>2</v>
      </c>
      <c r="G15" s="184" t="s">
        <v>163</v>
      </c>
      <c r="H15" s="185" t="s">
        <v>137</v>
      </c>
      <c r="I15" s="186">
        <v>6</v>
      </c>
      <c r="J15" s="187">
        <v>2500</v>
      </c>
      <c r="K15" s="179">
        <v>2</v>
      </c>
      <c r="AR15" s="179">
        <v>2</v>
      </c>
    </row>
    <row r="16" spans="1:44" ht="11.25">
      <c r="A16" s="179">
        <v>6</v>
      </c>
      <c r="B16" s="180">
        <v>2</v>
      </c>
      <c r="C16" s="180">
        <v>6</v>
      </c>
      <c r="D16" s="181" t="s">
        <v>252</v>
      </c>
      <c r="E16" s="182">
        <v>1997</v>
      </c>
      <c r="F16" s="183">
        <v>2</v>
      </c>
      <c r="G16" s="184" t="s">
        <v>139</v>
      </c>
      <c r="H16" s="185" t="s">
        <v>137</v>
      </c>
      <c r="I16" s="186">
        <v>6</v>
      </c>
      <c r="J16" s="187">
        <v>2541</v>
      </c>
      <c r="K16" s="179">
        <v>6</v>
      </c>
      <c r="AR16" s="179">
        <v>2</v>
      </c>
    </row>
    <row r="17" spans="1:44" ht="11.25">
      <c r="A17" s="179">
        <v>6</v>
      </c>
      <c r="B17" s="180">
        <v>2</v>
      </c>
      <c r="C17" s="180">
        <v>7</v>
      </c>
      <c r="D17" s="181" t="s">
        <v>258</v>
      </c>
      <c r="E17" s="182">
        <v>1998</v>
      </c>
      <c r="F17" s="183">
        <v>2</v>
      </c>
      <c r="G17" s="184" t="s">
        <v>144</v>
      </c>
      <c r="H17" s="185" t="s">
        <v>137</v>
      </c>
      <c r="I17" s="186">
        <v>6</v>
      </c>
      <c r="J17" s="187">
        <v>2566</v>
      </c>
      <c r="K17" s="179">
        <v>8</v>
      </c>
      <c r="AR17" s="179">
        <v>2</v>
      </c>
    </row>
    <row r="18" spans="1:44" ht="11.25">
      <c r="A18" s="179">
        <v>6</v>
      </c>
      <c r="B18" s="180">
        <v>2</v>
      </c>
      <c r="C18" s="180">
        <v>8</v>
      </c>
      <c r="D18" s="181" t="s">
        <v>233</v>
      </c>
      <c r="E18" s="182">
        <v>1997</v>
      </c>
      <c r="F18" s="183">
        <v>2</v>
      </c>
      <c r="G18" s="184" t="s">
        <v>159</v>
      </c>
      <c r="H18" s="185" t="s">
        <v>137</v>
      </c>
      <c r="I18" s="186">
        <v>6</v>
      </c>
      <c r="J18" s="187">
        <v>2570</v>
      </c>
      <c r="K18" s="179">
        <v>7</v>
      </c>
      <c r="AR18" s="179">
        <v>2</v>
      </c>
    </row>
    <row r="19" spans="1:44" ht="11.25">
      <c r="A19" s="179">
        <v>6</v>
      </c>
      <c r="B19" s="180">
        <v>3</v>
      </c>
      <c r="C19" s="180">
        <v>1</v>
      </c>
      <c r="D19" s="181" t="s">
        <v>201</v>
      </c>
      <c r="E19" s="182">
        <v>1999</v>
      </c>
      <c r="F19" s="183">
        <v>2</v>
      </c>
      <c r="G19" s="184" t="s">
        <v>152</v>
      </c>
      <c r="H19" s="185" t="s">
        <v>134</v>
      </c>
      <c r="I19" s="186">
        <v>6</v>
      </c>
      <c r="J19" s="187">
        <v>2480</v>
      </c>
      <c r="K19" s="179">
        <v>14</v>
      </c>
      <c r="AR19" s="179">
        <v>2</v>
      </c>
    </row>
    <row r="20" spans="1:44" ht="11.25">
      <c r="A20" s="179">
        <v>6</v>
      </c>
      <c r="B20" s="180">
        <v>3</v>
      </c>
      <c r="C20" s="180">
        <v>2</v>
      </c>
      <c r="D20" s="181" t="s">
        <v>225</v>
      </c>
      <c r="E20" s="182">
        <v>1997</v>
      </c>
      <c r="F20" s="183">
        <v>2</v>
      </c>
      <c r="G20" s="184" t="s">
        <v>152</v>
      </c>
      <c r="H20" s="185" t="s">
        <v>137</v>
      </c>
      <c r="I20" s="186">
        <v>6</v>
      </c>
      <c r="J20" s="187">
        <v>2460</v>
      </c>
      <c r="K20" s="179">
        <v>14</v>
      </c>
      <c r="AR20" s="179">
        <v>2</v>
      </c>
    </row>
    <row r="21" spans="1:44" ht="11.25">
      <c r="A21" s="179">
        <v>6</v>
      </c>
      <c r="B21" s="180">
        <v>3</v>
      </c>
      <c r="C21" s="180">
        <v>3</v>
      </c>
      <c r="D21" s="181" t="s">
        <v>202</v>
      </c>
      <c r="E21" s="182">
        <v>1999</v>
      </c>
      <c r="F21" s="183">
        <v>2</v>
      </c>
      <c r="G21" s="184" t="s">
        <v>144</v>
      </c>
      <c r="H21" s="185" t="s">
        <v>134</v>
      </c>
      <c r="I21" s="186">
        <v>6</v>
      </c>
      <c r="J21" s="187">
        <v>2440</v>
      </c>
      <c r="K21" s="179">
        <v>8</v>
      </c>
      <c r="AR21" s="179">
        <v>2</v>
      </c>
    </row>
    <row r="22" spans="1:44" ht="11.25">
      <c r="A22" s="179">
        <v>6</v>
      </c>
      <c r="B22" s="180">
        <v>3</v>
      </c>
      <c r="C22" s="180">
        <v>4</v>
      </c>
      <c r="D22" s="181" t="s">
        <v>211</v>
      </c>
      <c r="E22" s="182">
        <v>1998</v>
      </c>
      <c r="F22" s="183">
        <v>2</v>
      </c>
      <c r="G22" s="184" t="s">
        <v>159</v>
      </c>
      <c r="H22" s="185" t="s">
        <v>137</v>
      </c>
      <c r="I22" s="186">
        <v>6</v>
      </c>
      <c r="J22" s="187">
        <v>2405</v>
      </c>
      <c r="K22" s="179">
        <v>7</v>
      </c>
      <c r="AR22" s="179">
        <v>2</v>
      </c>
    </row>
    <row r="23" spans="1:44" ht="11.25">
      <c r="A23" s="179">
        <v>6</v>
      </c>
      <c r="B23" s="180">
        <v>3</v>
      </c>
      <c r="C23" s="180">
        <v>5</v>
      </c>
      <c r="D23" s="181" t="s">
        <v>231</v>
      </c>
      <c r="E23" s="182">
        <v>1996</v>
      </c>
      <c r="F23" s="183">
        <v>2</v>
      </c>
      <c r="G23" s="184" t="s">
        <v>139</v>
      </c>
      <c r="H23" s="185" t="s">
        <v>132</v>
      </c>
      <c r="I23" s="186">
        <v>6</v>
      </c>
      <c r="J23" s="187">
        <v>2432</v>
      </c>
      <c r="K23" s="179">
        <v>6</v>
      </c>
      <c r="AR23" s="179">
        <v>2</v>
      </c>
    </row>
    <row r="24" spans="1:44" ht="11.25">
      <c r="A24" s="179">
        <v>6</v>
      </c>
      <c r="B24" s="180">
        <v>3</v>
      </c>
      <c r="C24" s="180">
        <v>6</v>
      </c>
      <c r="D24" s="181" t="s">
        <v>282</v>
      </c>
      <c r="E24" s="182">
        <v>1993</v>
      </c>
      <c r="F24" s="183">
        <v>2</v>
      </c>
      <c r="G24" s="184" t="s">
        <v>165</v>
      </c>
      <c r="H24" s="185" t="s">
        <v>166</v>
      </c>
      <c r="I24" s="186">
        <v>6</v>
      </c>
      <c r="J24" s="187">
        <v>2443</v>
      </c>
      <c r="K24" s="179">
        <v>10</v>
      </c>
      <c r="AR24" s="179">
        <v>2</v>
      </c>
    </row>
    <row r="25" spans="1:44" ht="11.25">
      <c r="A25" s="179">
        <v>6</v>
      </c>
      <c r="B25" s="180">
        <v>3</v>
      </c>
      <c r="C25" s="180">
        <v>7</v>
      </c>
      <c r="D25" s="181" t="s">
        <v>256</v>
      </c>
      <c r="E25" s="182">
        <v>1997</v>
      </c>
      <c r="F25" s="183">
        <v>2</v>
      </c>
      <c r="G25" s="184" t="s">
        <v>139</v>
      </c>
      <c r="H25" s="185" t="s">
        <v>137</v>
      </c>
      <c r="I25" s="186">
        <v>6</v>
      </c>
      <c r="J25" s="187">
        <v>2472</v>
      </c>
      <c r="K25" s="179">
        <v>6</v>
      </c>
      <c r="AR25" s="179">
        <v>2</v>
      </c>
    </row>
    <row r="26" spans="1:44" ht="11.25">
      <c r="A26" s="179">
        <v>6</v>
      </c>
      <c r="B26" s="180">
        <v>3</v>
      </c>
      <c r="C26" s="180">
        <v>8</v>
      </c>
      <c r="D26" s="181" t="s">
        <v>224</v>
      </c>
      <c r="E26" s="182">
        <v>1998</v>
      </c>
      <c r="F26" s="183">
        <v>2</v>
      </c>
      <c r="G26" s="184" t="s">
        <v>159</v>
      </c>
      <c r="H26" s="185" t="s">
        <v>137</v>
      </c>
      <c r="I26" s="186">
        <v>6</v>
      </c>
      <c r="J26" s="187">
        <v>2495</v>
      </c>
      <c r="K26" s="179">
        <v>7</v>
      </c>
      <c r="AR26" s="179">
        <v>2</v>
      </c>
    </row>
    <row r="27" spans="1:44" ht="11.25">
      <c r="A27" s="179">
        <v>6</v>
      </c>
      <c r="B27" s="180">
        <v>4</v>
      </c>
      <c r="C27" s="180">
        <v>1</v>
      </c>
      <c r="D27" s="181" t="s">
        <v>283</v>
      </c>
      <c r="E27" s="182">
        <v>1997</v>
      </c>
      <c r="F27" s="183">
        <v>2</v>
      </c>
      <c r="G27" s="184" t="s">
        <v>146</v>
      </c>
      <c r="H27" s="185" t="s">
        <v>137</v>
      </c>
      <c r="I27" s="186">
        <v>6</v>
      </c>
      <c r="J27" s="187">
        <v>2370</v>
      </c>
      <c r="K27" s="179">
        <v>5</v>
      </c>
      <c r="AR27" s="179">
        <v>2</v>
      </c>
    </row>
    <row r="28" spans="1:44" ht="11.25">
      <c r="A28" s="179">
        <v>6</v>
      </c>
      <c r="B28" s="180">
        <v>4</v>
      </c>
      <c r="C28" s="180">
        <v>2</v>
      </c>
      <c r="D28" s="181" t="s">
        <v>239</v>
      </c>
      <c r="E28" s="182">
        <v>1997</v>
      </c>
      <c r="F28" s="183">
        <v>2</v>
      </c>
      <c r="G28" s="184" t="s">
        <v>159</v>
      </c>
      <c r="H28" s="185" t="s">
        <v>137</v>
      </c>
      <c r="I28" s="186">
        <v>6</v>
      </c>
      <c r="J28" s="187">
        <v>2356</v>
      </c>
      <c r="K28" s="179">
        <v>7</v>
      </c>
      <c r="AR28" s="179">
        <v>2</v>
      </c>
    </row>
    <row r="29" spans="1:44" ht="11.25">
      <c r="A29" s="179">
        <v>6</v>
      </c>
      <c r="B29" s="180">
        <v>4</v>
      </c>
      <c r="C29" s="180">
        <v>3</v>
      </c>
      <c r="D29" s="181" t="s">
        <v>284</v>
      </c>
      <c r="E29" s="182">
        <v>1996</v>
      </c>
      <c r="F29" s="183">
        <v>2</v>
      </c>
      <c r="G29" s="184" t="s">
        <v>183</v>
      </c>
      <c r="H29" s="185" t="s">
        <v>132</v>
      </c>
      <c r="I29" s="186">
        <v>6</v>
      </c>
      <c r="J29" s="187">
        <v>2290</v>
      </c>
      <c r="K29" s="179">
        <v>4</v>
      </c>
      <c r="AR29" s="179">
        <v>2</v>
      </c>
    </row>
    <row r="30" spans="1:44" ht="11.25">
      <c r="A30" s="179">
        <v>6</v>
      </c>
      <c r="B30" s="180">
        <v>4</v>
      </c>
      <c r="C30" s="180">
        <v>4</v>
      </c>
      <c r="D30" s="181" t="s">
        <v>285</v>
      </c>
      <c r="E30" s="182">
        <v>1993</v>
      </c>
      <c r="F30" s="183">
        <v>2</v>
      </c>
      <c r="G30" s="184" t="s">
        <v>218</v>
      </c>
      <c r="H30" s="185" t="s">
        <v>166</v>
      </c>
      <c r="I30" s="186">
        <v>6</v>
      </c>
      <c r="J30" s="187">
        <v>2210</v>
      </c>
      <c r="K30" s="179">
        <v>13</v>
      </c>
      <c r="AR30" s="179">
        <v>2</v>
      </c>
    </row>
    <row r="31" spans="1:44" ht="11.25">
      <c r="A31" s="179">
        <v>6</v>
      </c>
      <c r="B31" s="180">
        <v>4</v>
      </c>
      <c r="C31" s="180">
        <v>5</v>
      </c>
      <c r="D31" s="181" t="s">
        <v>286</v>
      </c>
      <c r="E31" s="182">
        <v>1996</v>
      </c>
      <c r="F31" s="183">
        <v>2</v>
      </c>
      <c r="G31" s="184" t="s">
        <v>193</v>
      </c>
      <c r="H31" s="185" t="s">
        <v>132</v>
      </c>
      <c r="I31" s="186">
        <v>6</v>
      </c>
      <c r="J31" s="187">
        <v>2260</v>
      </c>
      <c r="K31" s="179">
        <v>11</v>
      </c>
      <c r="AR31" s="179">
        <v>2</v>
      </c>
    </row>
    <row r="32" spans="1:44" ht="11.25">
      <c r="A32" s="179">
        <v>6</v>
      </c>
      <c r="B32" s="180">
        <v>4</v>
      </c>
      <c r="C32" s="180">
        <v>6</v>
      </c>
      <c r="D32" s="181" t="s">
        <v>235</v>
      </c>
      <c r="E32" s="182">
        <v>1994</v>
      </c>
      <c r="F32" s="183">
        <v>2</v>
      </c>
      <c r="G32" s="184" t="s">
        <v>139</v>
      </c>
      <c r="H32" s="185" t="s">
        <v>166</v>
      </c>
      <c r="I32" s="186">
        <v>6</v>
      </c>
      <c r="J32" s="187">
        <v>2350</v>
      </c>
      <c r="K32" s="179">
        <v>6</v>
      </c>
      <c r="AR32" s="179">
        <v>2</v>
      </c>
    </row>
    <row r="33" spans="1:44" ht="11.25">
      <c r="A33" s="179">
        <v>6</v>
      </c>
      <c r="B33" s="180">
        <v>4</v>
      </c>
      <c r="C33" s="180">
        <v>7</v>
      </c>
      <c r="D33" s="181" t="s">
        <v>260</v>
      </c>
      <c r="E33" s="182">
        <v>1997</v>
      </c>
      <c r="F33" s="183">
        <v>2</v>
      </c>
      <c r="G33" s="184" t="s">
        <v>139</v>
      </c>
      <c r="H33" s="185" t="s">
        <v>137</v>
      </c>
      <c r="I33" s="186">
        <v>6</v>
      </c>
      <c r="J33" s="187">
        <v>2369</v>
      </c>
      <c r="K33" s="179">
        <v>6</v>
      </c>
      <c r="AR33" s="179">
        <v>2</v>
      </c>
    </row>
    <row r="34" spans="1:44" ht="11.25">
      <c r="A34" s="179">
        <v>6</v>
      </c>
      <c r="B34" s="180">
        <v>4</v>
      </c>
      <c r="C34" s="180">
        <v>8</v>
      </c>
      <c r="D34" s="181" t="s">
        <v>287</v>
      </c>
      <c r="E34" s="182">
        <v>1997</v>
      </c>
      <c r="F34" s="183">
        <v>2</v>
      </c>
      <c r="G34" s="184" t="s">
        <v>163</v>
      </c>
      <c r="H34" s="185" t="s">
        <v>137</v>
      </c>
      <c r="I34" s="186">
        <v>6</v>
      </c>
      <c r="J34" s="187">
        <v>2400</v>
      </c>
      <c r="K34" s="179">
        <v>2</v>
      </c>
      <c r="AR34" s="179">
        <v>2</v>
      </c>
    </row>
  </sheetData>
  <mergeCells count="3">
    <mergeCell ref="D1:J1"/>
    <mergeCell ref="B1:B2"/>
    <mergeCell ref="C1:C2"/>
  </mergeCells>
  <hyperlinks>
    <hyperlink ref="D1" location="MENU!A1" display="MENU!A1"/>
  </hyperlinks>
  <printOptions/>
  <pageMargins left="0.79" right="0.79" top="0.98" bottom="0.98" header="0.5" footer="0.5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 codeName="Munka45">
    <tabColor indexed="42"/>
  </sheetPr>
  <dimension ref="A1:AS37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A3" sqref="A3"/>
    </sheetView>
  </sheetViews>
  <sheetFormatPr defaultColWidth="9.140625" defaultRowHeight="12.75"/>
  <cols>
    <col min="1" max="1" width="3.28125" style="191" customWidth="1"/>
    <col min="2" max="3" width="0" style="193" hidden="1" customWidth="1"/>
    <col min="4" max="4" width="29.00390625" style="211" customWidth="1"/>
    <col min="5" max="5" width="5.7109375" style="203" customWidth="1"/>
    <col min="6" max="6" width="0" style="193" hidden="1" customWidth="1"/>
    <col min="7" max="7" width="31.00390625" style="213" customWidth="1"/>
    <col min="8" max="8" width="6.28125" style="203" customWidth="1"/>
    <col min="9" max="9" width="1.8515625" style="203" hidden="1" customWidth="1"/>
    <col min="10" max="10" width="6.140625" style="204" hidden="1" customWidth="1"/>
    <col min="11" max="11" width="6.7109375" style="205" hidden="1" customWidth="1"/>
    <col min="12" max="15" width="7.140625" style="206" customWidth="1"/>
    <col min="16" max="16" width="7.140625" style="207" customWidth="1"/>
    <col min="17" max="17" width="7.140625" style="206" customWidth="1"/>
    <col min="18" max="40" width="0" style="206" hidden="1" customWidth="1"/>
    <col min="41" max="41" width="9.140625" style="208" customWidth="1"/>
    <col min="42" max="42" width="6.7109375" style="209" customWidth="1"/>
    <col min="43" max="44" width="0" style="193" hidden="1" customWidth="1"/>
    <col min="45" max="45" width="64.00390625" style="193" customWidth="1"/>
    <col min="46" max="16384" width="9.140625" style="193" customWidth="1"/>
  </cols>
  <sheetData>
    <row r="1" spans="2:45" ht="12.75">
      <c r="B1" s="192"/>
      <c r="C1" s="192"/>
      <c r="D1" s="232" t="s">
        <v>28</v>
      </c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S1" s="216"/>
    </row>
    <row r="2" spans="2:45" ht="11.25">
      <c r="B2" s="194"/>
      <c r="C2" s="194"/>
      <c r="D2" s="210" t="s">
        <v>30</v>
      </c>
      <c r="E2" s="195"/>
      <c r="F2" s="195"/>
      <c r="G2" s="212">
        <f>MENU2!B14</f>
        <v>0</v>
      </c>
      <c r="H2" s="195"/>
      <c r="I2" s="195"/>
      <c r="J2" s="196"/>
      <c r="K2" s="197"/>
      <c r="L2" s="198"/>
      <c r="M2" s="198"/>
      <c r="N2" s="198"/>
      <c r="O2" s="198"/>
      <c r="P2" s="199" t="str">
        <f>MENU2!E14</f>
        <v>50 női pillangó</v>
      </c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1"/>
      <c r="AP2" s="202" t="s">
        <v>76</v>
      </c>
      <c r="AS2" s="215"/>
    </row>
    <row r="3" spans="1:9" ht="11.25">
      <c r="A3" s="191">
        <v>0</v>
      </c>
      <c r="E3" s="203" t="s">
        <v>343</v>
      </c>
      <c r="H3" s="203" t="s">
        <v>137</v>
      </c>
      <c r="I3" s="203">
        <v>12</v>
      </c>
    </row>
    <row r="4" spans="1:44" ht="11.25">
      <c r="A4" s="191">
        <v>1</v>
      </c>
      <c r="B4" s="193">
        <v>4</v>
      </c>
      <c r="C4" s="193">
        <v>6</v>
      </c>
      <c r="D4" s="211" t="s">
        <v>239</v>
      </c>
      <c r="E4" s="203">
        <v>1997</v>
      </c>
      <c r="F4" s="193">
        <v>2</v>
      </c>
      <c r="G4" s="213" t="s">
        <v>159</v>
      </c>
      <c r="H4" s="203" t="s">
        <v>137</v>
      </c>
      <c r="I4" s="203">
        <v>12</v>
      </c>
      <c r="J4" s="204">
        <v>309</v>
      </c>
      <c r="K4" s="205">
        <v>7</v>
      </c>
      <c r="L4" s="206">
        <v>3109</v>
      </c>
      <c r="M4" s="206">
        <v>0</v>
      </c>
      <c r="AO4" s="208">
        <v>3109</v>
      </c>
      <c r="AP4" s="209">
        <v>600</v>
      </c>
      <c r="AQ4" s="193">
        <v>4</v>
      </c>
      <c r="AR4" s="193">
        <v>2</v>
      </c>
    </row>
    <row r="5" spans="1:44" ht="11.25">
      <c r="A5" s="191">
        <v>2</v>
      </c>
      <c r="B5" s="193">
        <v>4</v>
      </c>
      <c r="C5" s="193">
        <v>3</v>
      </c>
      <c r="D5" s="211" t="s">
        <v>236</v>
      </c>
      <c r="E5" s="203">
        <v>1997</v>
      </c>
      <c r="F5" s="193">
        <v>2</v>
      </c>
      <c r="G5" s="213" t="s">
        <v>183</v>
      </c>
      <c r="H5" s="203" t="s">
        <v>137</v>
      </c>
      <c r="I5" s="203">
        <v>12</v>
      </c>
      <c r="J5" s="204">
        <v>302</v>
      </c>
      <c r="K5" s="205">
        <v>4</v>
      </c>
      <c r="L5" s="206">
        <v>3119</v>
      </c>
      <c r="M5" s="206">
        <v>0</v>
      </c>
      <c r="AO5" s="208">
        <v>3119</v>
      </c>
      <c r="AP5" s="209">
        <v>594</v>
      </c>
      <c r="AQ5" s="193">
        <v>4</v>
      </c>
      <c r="AR5" s="193">
        <v>2</v>
      </c>
    </row>
    <row r="6" spans="1:44" ht="11.25">
      <c r="A6" s="191">
        <v>3</v>
      </c>
      <c r="B6" s="193">
        <v>3</v>
      </c>
      <c r="C6" s="193">
        <v>5</v>
      </c>
      <c r="D6" s="211" t="s">
        <v>237</v>
      </c>
      <c r="E6" s="203">
        <v>1997</v>
      </c>
      <c r="F6" s="193">
        <v>2</v>
      </c>
      <c r="G6" s="213" t="s">
        <v>131</v>
      </c>
      <c r="H6" s="203" t="s">
        <v>137</v>
      </c>
      <c r="I6" s="203">
        <v>12</v>
      </c>
      <c r="J6" s="204">
        <v>325</v>
      </c>
      <c r="K6" s="205">
        <v>16</v>
      </c>
      <c r="L6" s="206">
        <v>3217</v>
      </c>
      <c r="M6" s="206">
        <v>0</v>
      </c>
      <c r="AO6" s="208">
        <v>3217</v>
      </c>
      <c r="AP6" s="209">
        <v>542</v>
      </c>
      <c r="AQ6" s="193">
        <v>4</v>
      </c>
      <c r="AR6" s="193">
        <v>2</v>
      </c>
    </row>
    <row r="7" spans="1:44" ht="11.25">
      <c r="A7" s="191">
        <v>4</v>
      </c>
      <c r="B7" s="193">
        <v>4</v>
      </c>
      <c r="C7" s="193">
        <v>7</v>
      </c>
      <c r="D7" s="211" t="s">
        <v>234</v>
      </c>
      <c r="E7" s="203">
        <v>1997</v>
      </c>
      <c r="F7" s="193">
        <v>2</v>
      </c>
      <c r="G7" s="213" t="s">
        <v>131</v>
      </c>
      <c r="H7" s="203" t="s">
        <v>137</v>
      </c>
      <c r="I7" s="203">
        <v>12</v>
      </c>
      <c r="J7" s="204">
        <v>314</v>
      </c>
      <c r="K7" s="205">
        <v>16</v>
      </c>
      <c r="L7" s="206">
        <v>3225</v>
      </c>
      <c r="M7" s="206">
        <v>0</v>
      </c>
      <c r="AO7" s="208">
        <v>3225</v>
      </c>
      <c r="AP7" s="209">
        <v>538</v>
      </c>
      <c r="AQ7" s="193">
        <v>4</v>
      </c>
      <c r="AR7" s="193">
        <v>2</v>
      </c>
    </row>
    <row r="8" spans="1:44" ht="11.25">
      <c r="A8" s="191">
        <v>5</v>
      </c>
      <c r="B8" s="193">
        <v>4</v>
      </c>
      <c r="C8" s="193">
        <v>2</v>
      </c>
      <c r="D8" s="211" t="s">
        <v>240</v>
      </c>
      <c r="E8" s="203">
        <v>1997</v>
      </c>
      <c r="F8" s="193">
        <v>2</v>
      </c>
      <c r="G8" s="213" t="s">
        <v>163</v>
      </c>
      <c r="H8" s="203" t="s">
        <v>137</v>
      </c>
      <c r="I8" s="203">
        <v>12</v>
      </c>
      <c r="J8" s="204">
        <v>310</v>
      </c>
      <c r="K8" s="205">
        <v>2</v>
      </c>
      <c r="L8" s="206">
        <v>3295</v>
      </c>
      <c r="M8" s="206">
        <v>0</v>
      </c>
      <c r="AO8" s="208">
        <v>3295</v>
      </c>
      <c r="AP8" s="209">
        <v>504</v>
      </c>
      <c r="AQ8" s="193">
        <v>4</v>
      </c>
      <c r="AR8" s="193">
        <v>2</v>
      </c>
    </row>
    <row r="9" spans="1:44" ht="11.25">
      <c r="A9" s="191">
        <v>6</v>
      </c>
      <c r="B9" s="193">
        <v>4</v>
      </c>
      <c r="C9" s="193">
        <v>8</v>
      </c>
      <c r="D9" s="211" t="s">
        <v>238</v>
      </c>
      <c r="E9" s="203">
        <v>1997</v>
      </c>
      <c r="F9" s="193">
        <v>2</v>
      </c>
      <c r="G9" s="213" t="s">
        <v>131</v>
      </c>
      <c r="H9" s="203" t="s">
        <v>137</v>
      </c>
      <c r="I9" s="203">
        <v>12</v>
      </c>
      <c r="J9" s="204">
        <v>321</v>
      </c>
      <c r="K9" s="205">
        <v>16</v>
      </c>
      <c r="L9" s="206">
        <v>3366</v>
      </c>
      <c r="M9" s="206">
        <v>0</v>
      </c>
      <c r="AO9" s="208">
        <v>3366</v>
      </c>
      <c r="AP9" s="209">
        <v>473</v>
      </c>
      <c r="AQ9" s="193">
        <v>4</v>
      </c>
      <c r="AR9" s="193">
        <v>2</v>
      </c>
    </row>
    <row r="10" spans="1:44" ht="11.25">
      <c r="A10" s="191">
        <v>7</v>
      </c>
      <c r="B10" s="193">
        <v>2</v>
      </c>
      <c r="C10" s="193">
        <v>6</v>
      </c>
      <c r="D10" s="211" t="s">
        <v>254</v>
      </c>
      <c r="E10" s="203">
        <v>1997</v>
      </c>
      <c r="F10" s="193">
        <v>2</v>
      </c>
      <c r="G10" s="213" t="s">
        <v>163</v>
      </c>
      <c r="H10" s="203" t="s">
        <v>137</v>
      </c>
      <c r="I10" s="203">
        <v>12</v>
      </c>
      <c r="J10" s="204">
        <v>350</v>
      </c>
      <c r="K10" s="205">
        <v>2</v>
      </c>
      <c r="L10" s="206">
        <v>3383</v>
      </c>
      <c r="M10" s="206">
        <v>0</v>
      </c>
      <c r="AO10" s="208">
        <v>3383</v>
      </c>
      <c r="AP10" s="209">
        <v>466</v>
      </c>
      <c r="AQ10" s="193">
        <v>4</v>
      </c>
      <c r="AR10" s="193">
        <v>2</v>
      </c>
    </row>
    <row r="11" spans="1:44" ht="11.25">
      <c r="A11" s="191">
        <v>8</v>
      </c>
      <c r="B11" s="193">
        <v>2</v>
      </c>
      <c r="C11" s="193">
        <v>7</v>
      </c>
      <c r="D11" s="211" t="s">
        <v>224</v>
      </c>
      <c r="E11" s="203">
        <v>1998</v>
      </c>
      <c r="F11" s="193">
        <v>2</v>
      </c>
      <c r="G11" s="213" t="s">
        <v>159</v>
      </c>
      <c r="H11" s="203" t="s">
        <v>137</v>
      </c>
      <c r="I11" s="203">
        <v>12</v>
      </c>
      <c r="J11" s="204">
        <v>354</v>
      </c>
      <c r="K11" s="205">
        <v>7</v>
      </c>
      <c r="L11" s="206">
        <v>3424</v>
      </c>
      <c r="M11" s="206">
        <v>0</v>
      </c>
      <c r="AO11" s="208">
        <v>3424</v>
      </c>
      <c r="AP11" s="209">
        <v>449</v>
      </c>
      <c r="AQ11" s="193">
        <v>4</v>
      </c>
      <c r="AR11" s="193">
        <v>2</v>
      </c>
    </row>
    <row r="12" spans="1:44" ht="11.25">
      <c r="A12" s="191">
        <v>9</v>
      </c>
      <c r="B12" s="193">
        <v>2</v>
      </c>
      <c r="C12" s="193">
        <v>2</v>
      </c>
      <c r="D12" s="211" t="s">
        <v>211</v>
      </c>
      <c r="E12" s="203">
        <v>1998</v>
      </c>
      <c r="F12" s="193">
        <v>2</v>
      </c>
      <c r="G12" s="213" t="s">
        <v>159</v>
      </c>
      <c r="H12" s="203" t="s">
        <v>137</v>
      </c>
      <c r="I12" s="203">
        <v>12</v>
      </c>
      <c r="J12" s="204">
        <v>352</v>
      </c>
      <c r="K12" s="205">
        <v>7</v>
      </c>
      <c r="L12" s="206">
        <v>3445</v>
      </c>
      <c r="M12" s="206">
        <v>0</v>
      </c>
      <c r="AO12" s="208">
        <v>3445</v>
      </c>
      <c r="AP12" s="209">
        <v>441</v>
      </c>
      <c r="AQ12" s="193">
        <v>4</v>
      </c>
      <c r="AR12" s="193">
        <v>2</v>
      </c>
    </row>
    <row r="13" spans="1:44" ht="11.25">
      <c r="A13" s="191">
        <v>10</v>
      </c>
      <c r="B13" s="193">
        <v>2</v>
      </c>
      <c r="C13" s="193">
        <v>4</v>
      </c>
      <c r="D13" s="211" t="s">
        <v>206</v>
      </c>
      <c r="E13" s="203">
        <v>1997</v>
      </c>
      <c r="F13" s="193">
        <v>2</v>
      </c>
      <c r="G13" s="213" t="s">
        <v>165</v>
      </c>
      <c r="H13" s="203" t="s">
        <v>137</v>
      </c>
      <c r="I13" s="203">
        <v>12</v>
      </c>
      <c r="J13" s="204">
        <v>343</v>
      </c>
      <c r="K13" s="205">
        <v>10</v>
      </c>
      <c r="L13" s="206">
        <v>3505</v>
      </c>
      <c r="M13" s="206">
        <v>0</v>
      </c>
      <c r="AO13" s="208">
        <v>3505</v>
      </c>
      <c r="AP13" s="209">
        <v>419</v>
      </c>
      <c r="AQ13" s="193">
        <v>4</v>
      </c>
      <c r="AR13" s="193">
        <v>2</v>
      </c>
    </row>
    <row r="14" spans="1:44" ht="11.25">
      <c r="A14" s="191">
        <v>11</v>
      </c>
      <c r="B14" s="193">
        <v>2</v>
      </c>
      <c r="C14" s="193">
        <v>5</v>
      </c>
      <c r="D14" s="211" t="s">
        <v>233</v>
      </c>
      <c r="E14" s="203">
        <v>1997</v>
      </c>
      <c r="F14" s="193">
        <v>2</v>
      </c>
      <c r="G14" s="213" t="s">
        <v>159</v>
      </c>
      <c r="H14" s="203" t="s">
        <v>137</v>
      </c>
      <c r="I14" s="203">
        <v>12</v>
      </c>
      <c r="J14" s="204">
        <v>346</v>
      </c>
      <c r="K14" s="205">
        <v>7</v>
      </c>
      <c r="L14" s="206">
        <v>3589</v>
      </c>
      <c r="M14" s="206">
        <v>0</v>
      </c>
      <c r="AO14" s="208">
        <v>3589</v>
      </c>
      <c r="AP14" s="209">
        <v>390</v>
      </c>
      <c r="AQ14" s="193">
        <v>4</v>
      </c>
      <c r="AR14" s="193">
        <v>2</v>
      </c>
    </row>
    <row r="15" spans="1:44" ht="11.25">
      <c r="A15" s="191">
        <v>12</v>
      </c>
      <c r="B15" s="193">
        <v>1</v>
      </c>
      <c r="C15" s="193">
        <v>4</v>
      </c>
      <c r="D15" s="211" t="s">
        <v>220</v>
      </c>
      <c r="E15" s="203">
        <v>1998</v>
      </c>
      <c r="F15" s="193">
        <v>2</v>
      </c>
      <c r="G15" s="213" t="s">
        <v>131</v>
      </c>
      <c r="H15" s="203" t="s">
        <v>137</v>
      </c>
      <c r="I15" s="203">
        <v>12</v>
      </c>
      <c r="J15" s="204">
        <v>378</v>
      </c>
      <c r="K15" s="205">
        <v>16</v>
      </c>
      <c r="L15" s="206">
        <v>3668</v>
      </c>
      <c r="M15" s="206">
        <v>0</v>
      </c>
      <c r="AO15" s="208">
        <v>3668</v>
      </c>
      <c r="AP15" s="209">
        <v>365</v>
      </c>
      <c r="AQ15" s="193">
        <v>4</v>
      </c>
      <c r="AR15" s="193">
        <v>2</v>
      </c>
    </row>
    <row r="16" spans="1:44" ht="11.25">
      <c r="A16" s="191">
        <v>13</v>
      </c>
      <c r="B16" s="193">
        <v>2</v>
      </c>
      <c r="C16" s="193">
        <v>1</v>
      </c>
      <c r="D16" s="211" t="s">
        <v>214</v>
      </c>
      <c r="E16" s="203">
        <v>1998</v>
      </c>
      <c r="F16" s="193">
        <v>2</v>
      </c>
      <c r="G16" s="213" t="s">
        <v>163</v>
      </c>
      <c r="H16" s="203" t="s">
        <v>137</v>
      </c>
      <c r="I16" s="203">
        <v>12</v>
      </c>
      <c r="J16" s="204">
        <v>370</v>
      </c>
      <c r="K16" s="205">
        <v>2</v>
      </c>
      <c r="L16" s="206">
        <v>3687</v>
      </c>
      <c r="M16" s="206">
        <v>0</v>
      </c>
      <c r="AO16" s="208">
        <v>3687</v>
      </c>
      <c r="AP16" s="209">
        <v>360</v>
      </c>
      <c r="AQ16" s="193">
        <v>4</v>
      </c>
      <c r="AR16" s="193">
        <v>2</v>
      </c>
    </row>
    <row r="17" spans="1:44" ht="11.25">
      <c r="A17" s="191">
        <v>14</v>
      </c>
      <c r="B17" s="193">
        <v>1</v>
      </c>
      <c r="C17" s="193">
        <v>3</v>
      </c>
      <c r="D17" s="211" t="s">
        <v>226</v>
      </c>
      <c r="E17" s="203">
        <v>1998</v>
      </c>
      <c r="F17" s="193">
        <v>2</v>
      </c>
      <c r="G17" s="213" t="s">
        <v>131</v>
      </c>
      <c r="H17" s="203" t="s">
        <v>137</v>
      </c>
      <c r="I17" s="203">
        <v>12</v>
      </c>
      <c r="J17" s="204">
        <v>387</v>
      </c>
      <c r="K17" s="205">
        <v>16</v>
      </c>
      <c r="L17" s="206">
        <v>3753</v>
      </c>
      <c r="M17" s="206">
        <v>0</v>
      </c>
      <c r="AO17" s="208">
        <v>3753</v>
      </c>
      <c r="AP17" s="209">
        <v>341</v>
      </c>
      <c r="AQ17" s="193">
        <v>4</v>
      </c>
      <c r="AR17" s="193">
        <v>2</v>
      </c>
    </row>
    <row r="18" spans="1:44" ht="11.25">
      <c r="A18" s="191">
        <v>15</v>
      </c>
      <c r="B18" s="193">
        <v>1</v>
      </c>
      <c r="C18" s="193">
        <v>6</v>
      </c>
      <c r="D18" s="211" t="s">
        <v>278</v>
      </c>
      <c r="E18" s="203">
        <v>1998</v>
      </c>
      <c r="F18" s="193">
        <v>2</v>
      </c>
      <c r="G18" s="213" t="s">
        <v>165</v>
      </c>
      <c r="H18" s="203" t="s">
        <v>137</v>
      </c>
      <c r="I18" s="203">
        <v>12</v>
      </c>
      <c r="J18" s="204">
        <v>392</v>
      </c>
      <c r="K18" s="205">
        <v>10</v>
      </c>
      <c r="L18" s="206">
        <v>3846</v>
      </c>
      <c r="M18" s="206">
        <v>0</v>
      </c>
      <c r="AO18" s="208">
        <v>3846</v>
      </c>
      <c r="AP18" s="209">
        <v>317</v>
      </c>
      <c r="AQ18" s="193">
        <v>4</v>
      </c>
      <c r="AR18" s="193">
        <v>2</v>
      </c>
    </row>
    <row r="19" spans="1:44" ht="11.25">
      <c r="A19" s="191">
        <v>16</v>
      </c>
      <c r="B19" s="193">
        <v>1</v>
      </c>
      <c r="C19" s="193">
        <v>5</v>
      </c>
      <c r="D19" s="211" t="s">
        <v>221</v>
      </c>
      <c r="E19" s="203">
        <v>1998</v>
      </c>
      <c r="F19" s="193">
        <v>2</v>
      </c>
      <c r="G19" s="213" t="s">
        <v>163</v>
      </c>
      <c r="H19" s="203" t="s">
        <v>137</v>
      </c>
      <c r="I19" s="203">
        <v>12</v>
      </c>
      <c r="J19" s="204">
        <v>380</v>
      </c>
      <c r="K19" s="205">
        <v>2</v>
      </c>
      <c r="L19" s="206">
        <v>3918</v>
      </c>
      <c r="M19" s="206">
        <v>0</v>
      </c>
      <c r="AO19" s="208">
        <v>3918</v>
      </c>
      <c r="AP19" s="209">
        <v>300</v>
      </c>
      <c r="AQ19" s="193">
        <v>4</v>
      </c>
      <c r="AR19" s="193">
        <v>2</v>
      </c>
    </row>
    <row r="20" spans="1:44" ht="11.25">
      <c r="A20" s="191">
        <v>17</v>
      </c>
      <c r="B20" s="193">
        <v>1</v>
      </c>
      <c r="C20" s="193">
        <v>7</v>
      </c>
      <c r="D20" s="211" t="s">
        <v>253</v>
      </c>
      <c r="E20" s="203">
        <v>1998</v>
      </c>
      <c r="F20" s="193">
        <v>2</v>
      </c>
      <c r="G20" s="213" t="s">
        <v>163</v>
      </c>
      <c r="H20" s="203" t="s">
        <v>137</v>
      </c>
      <c r="I20" s="203">
        <v>12</v>
      </c>
      <c r="J20" s="204">
        <v>408</v>
      </c>
      <c r="K20" s="205">
        <v>2</v>
      </c>
      <c r="L20" s="206">
        <v>4244</v>
      </c>
      <c r="M20" s="206">
        <v>0</v>
      </c>
      <c r="AO20" s="208">
        <v>4244</v>
      </c>
      <c r="AP20" s="209">
        <v>236</v>
      </c>
      <c r="AQ20" s="193">
        <v>4</v>
      </c>
      <c r="AR20" s="193">
        <v>2</v>
      </c>
    </row>
    <row r="21" spans="1:44" ht="11.25">
      <c r="A21" s="191">
        <v>18</v>
      </c>
      <c r="B21" s="193">
        <v>1</v>
      </c>
      <c r="C21" s="193">
        <v>1</v>
      </c>
      <c r="D21" s="211" t="s">
        <v>191</v>
      </c>
      <c r="E21" s="203">
        <v>1998</v>
      </c>
      <c r="F21" s="193">
        <v>2</v>
      </c>
      <c r="G21" s="213" t="s">
        <v>154</v>
      </c>
      <c r="H21" s="203" t="s">
        <v>137</v>
      </c>
      <c r="I21" s="203">
        <v>12</v>
      </c>
      <c r="J21" s="204">
        <v>410</v>
      </c>
      <c r="K21" s="205">
        <v>15</v>
      </c>
      <c r="L21" s="206">
        <v>5194</v>
      </c>
      <c r="M21" s="206">
        <v>0</v>
      </c>
      <c r="AO21" s="208">
        <v>5194</v>
      </c>
      <c r="AP21" s="209">
        <v>128</v>
      </c>
      <c r="AQ21" s="193">
        <v>4</v>
      </c>
      <c r="AR21" s="193">
        <v>2</v>
      </c>
    </row>
    <row r="22" spans="2:44" ht="11.25">
      <c r="B22" s="193">
        <v>1</v>
      </c>
      <c r="C22" s="193">
        <v>2</v>
      </c>
      <c r="D22" s="211" t="s">
        <v>291</v>
      </c>
      <c r="E22" s="203">
        <v>1998</v>
      </c>
      <c r="F22" s="193">
        <v>2</v>
      </c>
      <c r="G22" s="213" t="s">
        <v>141</v>
      </c>
      <c r="H22" s="203" t="s">
        <v>137</v>
      </c>
      <c r="I22" s="203">
        <v>12</v>
      </c>
      <c r="J22" s="204">
        <v>394</v>
      </c>
      <c r="K22" s="205">
        <v>3</v>
      </c>
      <c r="L22" s="206" t="s">
        <v>301</v>
      </c>
      <c r="M22" s="206">
        <v>0</v>
      </c>
      <c r="AO22" s="208" t="s">
        <v>301</v>
      </c>
      <c r="AQ22" s="193">
        <v>4</v>
      </c>
      <c r="AR22" s="193">
        <v>2</v>
      </c>
    </row>
    <row r="23" spans="1:9" ht="11.25">
      <c r="A23" s="191">
        <v>0</v>
      </c>
      <c r="E23" s="203" t="s">
        <v>344</v>
      </c>
      <c r="H23" s="203" t="s">
        <v>132</v>
      </c>
      <c r="I23" s="203">
        <v>12</v>
      </c>
    </row>
    <row r="24" spans="1:44" ht="11.25">
      <c r="A24" s="191">
        <v>1</v>
      </c>
      <c r="B24" s="193">
        <v>3</v>
      </c>
      <c r="C24" s="193">
        <v>4</v>
      </c>
      <c r="D24" s="211" t="s">
        <v>192</v>
      </c>
      <c r="E24" s="203">
        <v>1996</v>
      </c>
      <c r="F24" s="193">
        <v>2</v>
      </c>
      <c r="G24" s="213" t="s">
        <v>152</v>
      </c>
      <c r="H24" s="203" t="s">
        <v>132</v>
      </c>
      <c r="I24" s="203">
        <v>12</v>
      </c>
      <c r="J24" s="204">
        <v>321</v>
      </c>
      <c r="K24" s="205">
        <v>14</v>
      </c>
      <c r="L24" s="206">
        <v>3273</v>
      </c>
      <c r="M24" s="206">
        <v>0</v>
      </c>
      <c r="AO24" s="208">
        <v>3273</v>
      </c>
      <c r="AP24" s="209">
        <v>514</v>
      </c>
      <c r="AQ24" s="193">
        <v>4</v>
      </c>
      <c r="AR24" s="193">
        <v>2</v>
      </c>
    </row>
    <row r="25" spans="1:44" ht="11.25">
      <c r="A25" s="191">
        <v>2</v>
      </c>
      <c r="B25" s="193">
        <v>4</v>
      </c>
      <c r="C25" s="193">
        <v>1</v>
      </c>
      <c r="D25" s="211" t="s">
        <v>229</v>
      </c>
      <c r="E25" s="203">
        <v>1996</v>
      </c>
      <c r="F25" s="193">
        <v>2</v>
      </c>
      <c r="G25" s="213" t="s">
        <v>230</v>
      </c>
      <c r="H25" s="203" t="s">
        <v>132</v>
      </c>
      <c r="I25" s="203">
        <v>12</v>
      </c>
      <c r="J25" s="204">
        <v>315</v>
      </c>
      <c r="K25" s="205">
        <v>12</v>
      </c>
      <c r="L25" s="206">
        <v>3370</v>
      </c>
      <c r="M25" s="206">
        <v>0</v>
      </c>
      <c r="AO25" s="208">
        <v>3370</v>
      </c>
      <c r="AP25" s="209">
        <v>471</v>
      </c>
      <c r="AQ25" s="193">
        <v>4</v>
      </c>
      <c r="AR25" s="193">
        <v>2</v>
      </c>
    </row>
    <row r="26" spans="1:44" ht="11.25">
      <c r="A26" s="191">
        <v>3</v>
      </c>
      <c r="B26" s="193">
        <v>3</v>
      </c>
      <c r="C26" s="193">
        <v>3</v>
      </c>
      <c r="D26" s="211" t="s">
        <v>286</v>
      </c>
      <c r="E26" s="203">
        <v>1996</v>
      </c>
      <c r="F26" s="193">
        <v>2</v>
      </c>
      <c r="G26" s="213" t="s">
        <v>193</v>
      </c>
      <c r="H26" s="203" t="s">
        <v>132</v>
      </c>
      <c r="I26" s="203">
        <v>12</v>
      </c>
      <c r="J26" s="204">
        <v>325</v>
      </c>
      <c r="K26" s="205">
        <v>11</v>
      </c>
      <c r="L26" s="206">
        <v>3409</v>
      </c>
      <c r="M26" s="206">
        <v>0</v>
      </c>
      <c r="AO26" s="208">
        <v>3409</v>
      </c>
      <c r="AP26" s="209">
        <v>455</v>
      </c>
      <c r="AQ26" s="193">
        <v>4</v>
      </c>
      <c r="AR26" s="193">
        <v>2</v>
      </c>
    </row>
    <row r="27" spans="1:44" ht="11.25">
      <c r="A27" s="191">
        <v>4</v>
      </c>
      <c r="B27" s="193">
        <v>3</v>
      </c>
      <c r="C27" s="193">
        <v>2</v>
      </c>
      <c r="D27" s="211" t="s">
        <v>292</v>
      </c>
      <c r="E27" s="203">
        <v>1995</v>
      </c>
      <c r="F27" s="193">
        <v>2</v>
      </c>
      <c r="G27" s="213" t="s">
        <v>152</v>
      </c>
      <c r="H27" s="203" t="s">
        <v>132</v>
      </c>
      <c r="I27" s="203">
        <v>12</v>
      </c>
      <c r="J27" s="204">
        <v>339</v>
      </c>
      <c r="K27" s="205">
        <v>14</v>
      </c>
      <c r="L27" s="206">
        <v>3441</v>
      </c>
      <c r="M27" s="206">
        <v>0</v>
      </c>
      <c r="AO27" s="208">
        <v>3441</v>
      </c>
      <c r="AP27" s="209">
        <v>442</v>
      </c>
      <c r="AQ27" s="193">
        <v>4</v>
      </c>
      <c r="AR27" s="193">
        <v>2</v>
      </c>
    </row>
    <row r="28" spans="1:44" ht="11.25">
      <c r="A28" s="191">
        <v>5</v>
      </c>
      <c r="B28" s="193">
        <v>3</v>
      </c>
      <c r="C28" s="193">
        <v>1</v>
      </c>
      <c r="D28" s="211" t="s">
        <v>281</v>
      </c>
      <c r="E28" s="203">
        <v>1996</v>
      </c>
      <c r="F28" s="193">
        <v>2</v>
      </c>
      <c r="G28" s="213" t="s">
        <v>165</v>
      </c>
      <c r="H28" s="203" t="s">
        <v>132</v>
      </c>
      <c r="I28" s="203">
        <v>12</v>
      </c>
      <c r="J28" s="204">
        <v>339</v>
      </c>
      <c r="K28" s="205">
        <v>10</v>
      </c>
      <c r="L28" s="206">
        <v>3536</v>
      </c>
      <c r="M28" s="206">
        <v>0</v>
      </c>
      <c r="AO28" s="208">
        <v>3536</v>
      </c>
      <c r="AP28" s="209">
        <v>408</v>
      </c>
      <c r="AQ28" s="193">
        <v>4</v>
      </c>
      <c r="AR28" s="193">
        <v>2</v>
      </c>
    </row>
    <row r="29" spans="1:44" ht="11.25">
      <c r="A29" s="191">
        <v>6</v>
      </c>
      <c r="B29" s="193">
        <v>3</v>
      </c>
      <c r="C29" s="193">
        <v>8</v>
      </c>
      <c r="D29" s="211" t="s">
        <v>259</v>
      </c>
      <c r="E29" s="203">
        <v>1995</v>
      </c>
      <c r="F29" s="193">
        <v>2</v>
      </c>
      <c r="G29" s="213" t="s">
        <v>163</v>
      </c>
      <c r="H29" s="203" t="s">
        <v>132</v>
      </c>
      <c r="I29" s="203">
        <v>12</v>
      </c>
      <c r="J29" s="204">
        <v>340</v>
      </c>
      <c r="K29" s="205">
        <v>2</v>
      </c>
      <c r="L29" s="206">
        <v>3540</v>
      </c>
      <c r="M29" s="206">
        <v>0</v>
      </c>
      <c r="AO29" s="208">
        <v>3540</v>
      </c>
      <c r="AP29" s="209">
        <v>406</v>
      </c>
      <c r="AQ29" s="193">
        <v>4</v>
      </c>
      <c r="AR29" s="193">
        <v>2</v>
      </c>
    </row>
    <row r="30" spans="1:44" ht="11.25">
      <c r="A30" s="191">
        <v>7</v>
      </c>
      <c r="B30" s="193">
        <v>2</v>
      </c>
      <c r="C30" s="193">
        <v>3</v>
      </c>
      <c r="D30" s="211" t="s">
        <v>293</v>
      </c>
      <c r="E30" s="203">
        <v>1996</v>
      </c>
      <c r="F30" s="193">
        <v>2</v>
      </c>
      <c r="G30" s="213" t="s">
        <v>152</v>
      </c>
      <c r="H30" s="203" t="s">
        <v>132</v>
      </c>
      <c r="I30" s="203">
        <v>12</v>
      </c>
      <c r="J30" s="204">
        <v>350</v>
      </c>
      <c r="K30" s="205">
        <v>14</v>
      </c>
      <c r="L30" s="206">
        <v>3761</v>
      </c>
      <c r="M30" s="206">
        <v>0</v>
      </c>
      <c r="AO30" s="208">
        <v>3761</v>
      </c>
      <c r="AP30" s="209">
        <v>339</v>
      </c>
      <c r="AQ30" s="193">
        <v>4</v>
      </c>
      <c r="AR30" s="193">
        <v>2</v>
      </c>
    </row>
    <row r="31" spans="1:9" ht="11.25">
      <c r="A31" s="191">
        <v>0</v>
      </c>
      <c r="E31" s="203" t="s">
        <v>345</v>
      </c>
      <c r="H31" s="203" t="s">
        <v>166</v>
      </c>
      <c r="I31" s="203">
        <v>12</v>
      </c>
    </row>
    <row r="32" spans="1:44" ht="11.25">
      <c r="A32" s="191">
        <v>1</v>
      </c>
      <c r="B32" s="193">
        <v>4</v>
      </c>
      <c r="C32" s="193">
        <v>4</v>
      </c>
      <c r="D32" s="211" t="s">
        <v>299</v>
      </c>
      <c r="E32" s="203">
        <v>1994</v>
      </c>
      <c r="F32" s="193">
        <v>2</v>
      </c>
      <c r="G32" s="213" t="s">
        <v>131</v>
      </c>
      <c r="H32" s="203" t="s">
        <v>166</v>
      </c>
      <c r="I32" s="203">
        <v>12</v>
      </c>
      <c r="J32" s="204">
        <v>295</v>
      </c>
      <c r="K32" s="205">
        <v>16</v>
      </c>
      <c r="L32" s="206">
        <v>2998</v>
      </c>
      <c r="M32" s="206">
        <v>0</v>
      </c>
      <c r="AO32" s="208">
        <v>2998</v>
      </c>
      <c r="AP32" s="209">
        <v>669</v>
      </c>
      <c r="AQ32" s="193">
        <v>4</v>
      </c>
      <c r="AR32" s="193">
        <v>2</v>
      </c>
    </row>
    <row r="33" spans="1:44" ht="11.25">
      <c r="A33" s="191">
        <v>2</v>
      </c>
      <c r="B33" s="193">
        <v>4</v>
      </c>
      <c r="C33" s="193">
        <v>5</v>
      </c>
      <c r="D33" s="211" t="s">
        <v>285</v>
      </c>
      <c r="E33" s="203">
        <v>1993</v>
      </c>
      <c r="F33" s="193">
        <v>2</v>
      </c>
      <c r="G33" s="213" t="s">
        <v>218</v>
      </c>
      <c r="H33" s="203" t="s">
        <v>166</v>
      </c>
      <c r="I33" s="203">
        <v>12</v>
      </c>
      <c r="J33" s="204">
        <v>302</v>
      </c>
      <c r="K33" s="205">
        <v>13</v>
      </c>
      <c r="L33" s="206">
        <v>3109</v>
      </c>
      <c r="M33" s="206">
        <v>0</v>
      </c>
      <c r="AO33" s="208">
        <v>3109</v>
      </c>
      <c r="AP33" s="209">
        <v>600</v>
      </c>
      <c r="AQ33" s="193">
        <v>4</v>
      </c>
      <c r="AR33" s="193">
        <v>2</v>
      </c>
    </row>
    <row r="34" spans="1:44" ht="11.25">
      <c r="A34" s="191">
        <v>3</v>
      </c>
      <c r="B34" s="193">
        <v>3</v>
      </c>
      <c r="C34" s="193">
        <v>7</v>
      </c>
      <c r="D34" s="211" t="s">
        <v>282</v>
      </c>
      <c r="E34" s="203">
        <v>1993</v>
      </c>
      <c r="F34" s="193">
        <v>2</v>
      </c>
      <c r="G34" s="213" t="s">
        <v>165</v>
      </c>
      <c r="H34" s="203" t="s">
        <v>166</v>
      </c>
      <c r="I34" s="203">
        <v>12</v>
      </c>
      <c r="J34" s="204">
        <v>339</v>
      </c>
      <c r="K34" s="205">
        <v>10</v>
      </c>
      <c r="L34" s="206">
        <v>3377</v>
      </c>
      <c r="M34" s="206">
        <v>0</v>
      </c>
      <c r="AO34" s="208">
        <v>3377</v>
      </c>
      <c r="AP34" s="209">
        <v>468</v>
      </c>
      <c r="AQ34" s="193">
        <v>4</v>
      </c>
      <c r="AR34" s="193">
        <v>2</v>
      </c>
    </row>
    <row r="35" spans="1:44" ht="11.25">
      <c r="A35" s="191">
        <v>4</v>
      </c>
      <c r="B35" s="193">
        <v>3</v>
      </c>
      <c r="C35" s="193">
        <v>6</v>
      </c>
      <c r="D35" s="211" t="s">
        <v>263</v>
      </c>
      <c r="E35" s="203">
        <v>1994</v>
      </c>
      <c r="F35" s="193">
        <v>2</v>
      </c>
      <c r="G35" s="213" t="s">
        <v>141</v>
      </c>
      <c r="H35" s="203" t="s">
        <v>166</v>
      </c>
      <c r="I35" s="203">
        <v>12</v>
      </c>
      <c r="J35" s="204">
        <v>332</v>
      </c>
      <c r="K35" s="205">
        <v>3</v>
      </c>
      <c r="L35" s="206">
        <v>3538</v>
      </c>
      <c r="M35" s="206">
        <v>0</v>
      </c>
      <c r="AO35" s="208">
        <v>3538</v>
      </c>
      <c r="AP35" s="209">
        <v>407</v>
      </c>
      <c r="AQ35" s="193">
        <v>4</v>
      </c>
      <c r="AR35" s="193">
        <v>2</v>
      </c>
    </row>
    <row r="36" spans="1:9" ht="11.25">
      <c r="A36" s="191">
        <v>0</v>
      </c>
      <c r="E36" s="203" t="s">
        <v>346</v>
      </c>
      <c r="H36" s="203" t="s">
        <v>134</v>
      </c>
      <c r="I36" s="203">
        <v>12</v>
      </c>
    </row>
    <row r="37" spans="1:44" ht="11.25">
      <c r="A37" s="191" t="s">
        <v>134</v>
      </c>
      <c r="B37" s="193">
        <v>2</v>
      </c>
      <c r="C37" s="193">
        <v>8</v>
      </c>
      <c r="D37" s="211" t="s">
        <v>205</v>
      </c>
      <c r="E37" s="203">
        <v>1999</v>
      </c>
      <c r="F37" s="193">
        <v>2</v>
      </c>
      <c r="G37" s="213" t="s">
        <v>131</v>
      </c>
      <c r="H37" s="203" t="s">
        <v>134</v>
      </c>
      <c r="I37" s="203">
        <v>12</v>
      </c>
      <c r="J37" s="204">
        <v>376</v>
      </c>
      <c r="K37" s="205">
        <v>16</v>
      </c>
      <c r="L37" s="206">
        <v>3830</v>
      </c>
      <c r="M37" s="206">
        <v>0</v>
      </c>
      <c r="AO37" s="208">
        <v>3830</v>
      </c>
      <c r="AP37" s="209">
        <v>321</v>
      </c>
      <c r="AQ37" s="193">
        <v>4</v>
      </c>
      <c r="AR37" s="193">
        <v>2</v>
      </c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 codeName="Munka46">
    <tabColor indexed="42"/>
  </sheetPr>
  <dimension ref="A1:AS29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A3" sqref="A3"/>
    </sheetView>
  </sheetViews>
  <sheetFormatPr defaultColWidth="9.140625" defaultRowHeight="12.75"/>
  <cols>
    <col min="1" max="1" width="3.28125" style="191" customWidth="1"/>
    <col min="2" max="3" width="0" style="193" hidden="1" customWidth="1"/>
    <col min="4" max="4" width="29.00390625" style="211" customWidth="1"/>
    <col min="5" max="5" width="5.7109375" style="203" customWidth="1"/>
    <col min="6" max="6" width="0" style="193" hidden="1" customWidth="1"/>
    <col min="7" max="7" width="31.00390625" style="213" customWidth="1"/>
    <col min="8" max="8" width="6.28125" style="203" customWidth="1"/>
    <col min="9" max="9" width="1.8515625" style="203" hidden="1" customWidth="1"/>
    <col min="10" max="10" width="6.140625" style="204" hidden="1" customWidth="1"/>
    <col min="11" max="11" width="6.7109375" style="205" hidden="1" customWidth="1"/>
    <col min="12" max="15" width="7.140625" style="206" customWidth="1"/>
    <col min="16" max="16" width="7.140625" style="207" customWidth="1"/>
    <col min="17" max="17" width="7.140625" style="206" customWidth="1"/>
    <col min="18" max="40" width="0" style="206" hidden="1" customWidth="1"/>
    <col min="41" max="41" width="9.140625" style="208" customWidth="1"/>
    <col min="42" max="42" width="6.7109375" style="209" customWidth="1"/>
    <col min="43" max="44" width="0" style="193" hidden="1" customWidth="1"/>
    <col min="45" max="45" width="64.00390625" style="193" customWidth="1"/>
    <col min="46" max="16384" width="9.140625" style="193" customWidth="1"/>
  </cols>
  <sheetData>
    <row r="1" spans="2:45" ht="12.75">
      <c r="B1" s="192"/>
      <c r="C1" s="192"/>
      <c r="D1" s="232" t="s">
        <v>28</v>
      </c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S1" s="216"/>
    </row>
    <row r="2" spans="2:45" ht="11.25">
      <c r="B2" s="194"/>
      <c r="C2" s="194"/>
      <c r="D2" s="210" t="s">
        <v>30</v>
      </c>
      <c r="E2" s="195"/>
      <c r="F2" s="195"/>
      <c r="G2" s="212">
        <f>MENU2!B15</f>
        <v>0</v>
      </c>
      <c r="H2" s="195"/>
      <c r="I2" s="195"/>
      <c r="J2" s="196"/>
      <c r="K2" s="197"/>
      <c r="L2" s="198"/>
      <c r="M2" s="198"/>
      <c r="N2" s="198"/>
      <c r="O2" s="198"/>
      <c r="P2" s="199" t="str">
        <f>MENU2!E15</f>
        <v>50 férfi mell</v>
      </c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1"/>
      <c r="AP2" s="202" t="s">
        <v>76</v>
      </c>
      <c r="AS2" s="215"/>
    </row>
    <row r="3" spans="1:9" ht="11.25">
      <c r="A3" s="191">
        <v>0</v>
      </c>
      <c r="E3" s="203" t="s">
        <v>347</v>
      </c>
      <c r="H3" s="203" t="s">
        <v>137</v>
      </c>
      <c r="I3" s="203">
        <v>13</v>
      </c>
    </row>
    <row r="4" spans="1:44" ht="11.25">
      <c r="A4" s="191">
        <v>1</v>
      </c>
      <c r="B4" s="193">
        <v>3</v>
      </c>
      <c r="C4" s="193">
        <v>7</v>
      </c>
      <c r="D4" s="211" t="s">
        <v>250</v>
      </c>
      <c r="E4" s="203">
        <v>1997</v>
      </c>
      <c r="F4" s="193">
        <v>1</v>
      </c>
      <c r="G4" s="213" t="s">
        <v>141</v>
      </c>
      <c r="H4" s="203" t="s">
        <v>137</v>
      </c>
      <c r="I4" s="203">
        <v>13</v>
      </c>
      <c r="J4" s="204">
        <v>354</v>
      </c>
      <c r="K4" s="205">
        <v>3</v>
      </c>
      <c r="L4" s="206">
        <v>3705</v>
      </c>
      <c r="M4" s="206">
        <v>0</v>
      </c>
      <c r="AO4" s="208">
        <v>3705</v>
      </c>
      <c r="AP4" s="209">
        <v>409</v>
      </c>
      <c r="AQ4" s="193">
        <v>21</v>
      </c>
      <c r="AR4" s="193">
        <v>2</v>
      </c>
    </row>
    <row r="5" spans="1:44" ht="11.25">
      <c r="A5" s="191">
        <v>2</v>
      </c>
      <c r="B5" s="193">
        <v>2</v>
      </c>
      <c r="C5" s="193">
        <v>5</v>
      </c>
      <c r="D5" s="211" t="s">
        <v>187</v>
      </c>
      <c r="E5" s="203">
        <v>1997</v>
      </c>
      <c r="F5" s="193">
        <v>1</v>
      </c>
      <c r="G5" s="213" t="s">
        <v>131</v>
      </c>
      <c r="H5" s="203" t="s">
        <v>137</v>
      </c>
      <c r="I5" s="203">
        <v>13</v>
      </c>
      <c r="J5" s="204">
        <v>382</v>
      </c>
      <c r="K5" s="205">
        <v>16</v>
      </c>
      <c r="L5" s="206">
        <v>3866</v>
      </c>
      <c r="M5" s="206">
        <v>0</v>
      </c>
      <c r="AO5" s="208">
        <v>3866</v>
      </c>
      <c r="AP5" s="209">
        <v>360</v>
      </c>
      <c r="AQ5" s="193">
        <v>21</v>
      </c>
      <c r="AR5" s="193">
        <v>2</v>
      </c>
    </row>
    <row r="6" spans="1:44" ht="11.25">
      <c r="A6" s="191">
        <v>3</v>
      </c>
      <c r="B6" s="193">
        <v>2</v>
      </c>
      <c r="C6" s="193">
        <v>6</v>
      </c>
      <c r="D6" s="211" t="s">
        <v>266</v>
      </c>
      <c r="E6" s="203">
        <v>1997</v>
      </c>
      <c r="F6" s="193">
        <v>1</v>
      </c>
      <c r="G6" s="213" t="s">
        <v>243</v>
      </c>
      <c r="H6" s="203" t="s">
        <v>137</v>
      </c>
      <c r="I6" s="203">
        <v>13</v>
      </c>
      <c r="J6" s="204">
        <v>390</v>
      </c>
      <c r="K6" s="205">
        <v>17</v>
      </c>
      <c r="L6" s="206">
        <v>4047</v>
      </c>
      <c r="M6" s="206">
        <v>0</v>
      </c>
      <c r="AO6" s="208">
        <v>4047</v>
      </c>
      <c r="AP6" s="209">
        <v>314</v>
      </c>
      <c r="AQ6" s="193">
        <v>21</v>
      </c>
      <c r="AR6" s="193">
        <v>2</v>
      </c>
    </row>
    <row r="7" spans="1:44" ht="11.25">
      <c r="A7" s="191">
        <v>4</v>
      </c>
      <c r="B7" s="193">
        <v>2</v>
      </c>
      <c r="C7" s="193">
        <v>7</v>
      </c>
      <c r="D7" s="211" t="s">
        <v>273</v>
      </c>
      <c r="E7" s="203">
        <v>1997</v>
      </c>
      <c r="F7" s="193">
        <v>1</v>
      </c>
      <c r="G7" s="213" t="s">
        <v>152</v>
      </c>
      <c r="H7" s="203" t="s">
        <v>137</v>
      </c>
      <c r="I7" s="203">
        <v>13</v>
      </c>
      <c r="J7" s="204">
        <v>410</v>
      </c>
      <c r="K7" s="205">
        <v>14</v>
      </c>
      <c r="L7" s="206">
        <v>4074</v>
      </c>
      <c r="M7" s="206">
        <v>0</v>
      </c>
      <c r="AO7" s="208">
        <v>4074</v>
      </c>
      <c r="AP7" s="209">
        <v>307</v>
      </c>
      <c r="AQ7" s="193">
        <v>21</v>
      </c>
      <c r="AR7" s="193">
        <v>2</v>
      </c>
    </row>
    <row r="8" spans="1:44" ht="11.25">
      <c r="A8" s="191">
        <v>5</v>
      </c>
      <c r="B8" s="193">
        <v>2</v>
      </c>
      <c r="C8" s="193">
        <v>8</v>
      </c>
      <c r="D8" s="211" t="s">
        <v>167</v>
      </c>
      <c r="E8" s="203">
        <v>1998</v>
      </c>
      <c r="F8" s="193">
        <v>1</v>
      </c>
      <c r="G8" s="213" t="s">
        <v>131</v>
      </c>
      <c r="H8" s="203" t="s">
        <v>137</v>
      </c>
      <c r="I8" s="203">
        <v>13</v>
      </c>
      <c r="J8" s="204">
        <v>416</v>
      </c>
      <c r="K8" s="205">
        <v>16</v>
      </c>
      <c r="L8" s="206">
        <v>4263</v>
      </c>
      <c r="M8" s="206">
        <v>0</v>
      </c>
      <c r="AO8" s="208">
        <v>4263</v>
      </c>
      <c r="AP8" s="209">
        <v>268</v>
      </c>
      <c r="AQ8" s="193">
        <v>21</v>
      </c>
      <c r="AR8" s="193">
        <v>2</v>
      </c>
    </row>
    <row r="9" spans="1:44" ht="11.25">
      <c r="A9" s="191">
        <v>6</v>
      </c>
      <c r="B9" s="193">
        <v>1</v>
      </c>
      <c r="C9" s="193">
        <v>2</v>
      </c>
      <c r="D9" s="211" t="s">
        <v>168</v>
      </c>
      <c r="E9" s="203">
        <v>1997</v>
      </c>
      <c r="F9" s="193">
        <v>1</v>
      </c>
      <c r="G9" s="213" t="s">
        <v>159</v>
      </c>
      <c r="H9" s="203" t="s">
        <v>137</v>
      </c>
      <c r="I9" s="203">
        <v>13</v>
      </c>
      <c r="J9" s="204">
        <v>425</v>
      </c>
      <c r="K9" s="205">
        <v>7</v>
      </c>
      <c r="L9" s="206">
        <v>4485</v>
      </c>
      <c r="M9" s="206">
        <v>0</v>
      </c>
      <c r="AO9" s="208">
        <v>4485</v>
      </c>
      <c r="AP9" s="209">
        <v>230</v>
      </c>
      <c r="AQ9" s="193">
        <v>21</v>
      </c>
      <c r="AR9" s="193">
        <v>2</v>
      </c>
    </row>
    <row r="10" spans="1:44" ht="11.25">
      <c r="A10" s="191">
        <v>7</v>
      </c>
      <c r="B10" s="193">
        <v>1</v>
      </c>
      <c r="C10" s="193">
        <v>4</v>
      </c>
      <c r="D10" s="211" t="s">
        <v>140</v>
      </c>
      <c r="E10" s="203">
        <v>1998</v>
      </c>
      <c r="F10" s="193">
        <v>1</v>
      </c>
      <c r="G10" s="213" t="s">
        <v>141</v>
      </c>
      <c r="H10" s="203" t="s">
        <v>137</v>
      </c>
      <c r="I10" s="203">
        <v>13</v>
      </c>
      <c r="J10" s="204">
        <v>418</v>
      </c>
      <c r="K10" s="205">
        <v>3</v>
      </c>
      <c r="L10" s="206">
        <v>4783</v>
      </c>
      <c r="M10" s="206">
        <v>0</v>
      </c>
      <c r="AO10" s="208">
        <v>4783</v>
      </c>
      <c r="AP10" s="209">
        <v>190</v>
      </c>
      <c r="AQ10" s="193">
        <v>21</v>
      </c>
      <c r="AR10" s="193">
        <v>2</v>
      </c>
    </row>
    <row r="11" spans="1:44" ht="11.25">
      <c r="A11" s="191">
        <v>8</v>
      </c>
      <c r="B11" s="193">
        <v>1</v>
      </c>
      <c r="C11" s="193">
        <v>3</v>
      </c>
      <c r="D11" s="211" t="s">
        <v>242</v>
      </c>
      <c r="E11" s="203">
        <v>1998</v>
      </c>
      <c r="F11" s="193">
        <v>1</v>
      </c>
      <c r="G11" s="213" t="s">
        <v>243</v>
      </c>
      <c r="H11" s="203" t="s">
        <v>137</v>
      </c>
      <c r="I11" s="203">
        <v>13</v>
      </c>
      <c r="J11" s="204">
        <v>420</v>
      </c>
      <c r="K11" s="205">
        <v>17</v>
      </c>
      <c r="L11" s="206">
        <v>4911</v>
      </c>
      <c r="M11" s="206">
        <v>0</v>
      </c>
      <c r="AO11" s="208">
        <v>4911</v>
      </c>
      <c r="AP11" s="209">
        <v>175</v>
      </c>
      <c r="AQ11" s="193">
        <v>21</v>
      </c>
      <c r="AR11" s="193">
        <v>2</v>
      </c>
    </row>
    <row r="12" spans="2:44" ht="11.25">
      <c r="B12" s="193">
        <v>1</v>
      </c>
      <c r="C12" s="193">
        <v>6</v>
      </c>
      <c r="D12" s="211" t="s">
        <v>249</v>
      </c>
      <c r="E12" s="203">
        <v>1998</v>
      </c>
      <c r="F12" s="193">
        <v>1</v>
      </c>
      <c r="G12" s="213" t="s">
        <v>243</v>
      </c>
      <c r="H12" s="203" t="s">
        <v>137</v>
      </c>
      <c r="I12" s="203">
        <v>13</v>
      </c>
      <c r="J12" s="204">
        <v>420</v>
      </c>
      <c r="K12" s="205">
        <v>17</v>
      </c>
      <c r="AO12" s="208" t="s">
        <v>348</v>
      </c>
      <c r="AQ12" s="193">
        <v>21</v>
      </c>
      <c r="AR12" s="193">
        <v>2</v>
      </c>
    </row>
    <row r="13" spans="1:9" ht="11.25">
      <c r="A13" s="191">
        <v>0</v>
      </c>
      <c r="E13" s="203" t="s">
        <v>349</v>
      </c>
      <c r="H13" s="203" t="s">
        <v>132</v>
      </c>
      <c r="I13" s="203">
        <v>13</v>
      </c>
    </row>
    <row r="14" spans="1:44" ht="11.25">
      <c r="A14" s="191">
        <v>1</v>
      </c>
      <c r="B14" s="193">
        <v>3</v>
      </c>
      <c r="C14" s="193">
        <v>8</v>
      </c>
      <c r="D14" s="211" t="s">
        <v>186</v>
      </c>
      <c r="E14" s="203">
        <v>1995</v>
      </c>
      <c r="F14" s="193">
        <v>1</v>
      </c>
      <c r="G14" s="213" t="s">
        <v>159</v>
      </c>
      <c r="H14" s="203" t="s">
        <v>132</v>
      </c>
      <c r="I14" s="203">
        <v>13</v>
      </c>
      <c r="J14" s="204">
        <v>368</v>
      </c>
      <c r="K14" s="205">
        <v>7</v>
      </c>
      <c r="L14" s="206">
        <v>3502</v>
      </c>
      <c r="M14" s="206">
        <v>0</v>
      </c>
      <c r="AO14" s="208">
        <v>3502</v>
      </c>
      <c r="AP14" s="209">
        <v>484</v>
      </c>
      <c r="AQ14" s="193">
        <v>21</v>
      </c>
      <c r="AR14" s="193">
        <v>2</v>
      </c>
    </row>
    <row r="15" spans="1:44" ht="11.25">
      <c r="A15" s="191">
        <v>2</v>
      </c>
      <c r="B15" s="193">
        <v>3</v>
      </c>
      <c r="C15" s="193">
        <v>2</v>
      </c>
      <c r="D15" s="211" t="s">
        <v>188</v>
      </c>
      <c r="E15" s="203">
        <v>1995</v>
      </c>
      <c r="F15" s="193">
        <v>1</v>
      </c>
      <c r="G15" s="213" t="s">
        <v>159</v>
      </c>
      <c r="H15" s="203" t="s">
        <v>132</v>
      </c>
      <c r="I15" s="203">
        <v>13</v>
      </c>
      <c r="J15" s="204">
        <v>354</v>
      </c>
      <c r="K15" s="205">
        <v>7</v>
      </c>
      <c r="L15" s="206">
        <v>3528</v>
      </c>
      <c r="M15" s="206">
        <v>0</v>
      </c>
      <c r="AO15" s="208">
        <v>3528</v>
      </c>
      <c r="AP15" s="209">
        <v>474</v>
      </c>
      <c r="AQ15" s="193">
        <v>21</v>
      </c>
      <c r="AR15" s="193">
        <v>2</v>
      </c>
    </row>
    <row r="16" spans="1:44" ht="11.25">
      <c r="A16" s="191">
        <v>3</v>
      </c>
      <c r="B16" s="193">
        <v>3</v>
      </c>
      <c r="C16" s="193">
        <v>6</v>
      </c>
      <c r="D16" s="211" t="s">
        <v>190</v>
      </c>
      <c r="E16" s="203">
        <v>1996</v>
      </c>
      <c r="F16" s="193">
        <v>1</v>
      </c>
      <c r="G16" s="213" t="s">
        <v>139</v>
      </c>
      <c r="H16" s="203" t="s">
        <v>132</v>
      </c>
      <c r="I16" s="203">
        <v>13</v>
      </c>
      <c r="J16" s="204">
        <v>350</v>
      </c>
      <c r="K16" s="205">
        <v>6</v>
      </c>
      <c r="L16" s="206">
        <v>3567</v>
      </c>
      <c r="M16" s="206">
        <v>0</v>
      </c>
      <c r="AO16" s="208">
        <v>3567</v>
      </c>
      <c r="AP16" s="209">
        <v>458</v>
      </c>
      <c r="AQ16" s="193">
        <v>21</v>
      </c>
      <c r="AR16" s="193">
        <v>2</v>
      </c>
    </row>
    <row r="17" spans="1:44" ht="11.25">
      <c r="A17" s="191">
        <v>4</v>
      </c>
      <c r="B17" s="193">
        <v>3</v>
      </c>
      <c r="C17" s="193">
        <v>1</v>
      </c>
      <c r="D17" s="211" t="s">
        <v>175</v>
      </c>
      <c r="E17" s="203">
        <v>1996</v>
      </c>
      <c r="F17" s="193">
        <v>1</v>
      </c>
      <c r="G17" s="213" t="s">
        <v>163</v>
      </c>
      <c r="H17" s="203" t="s">
        <v>132</v>
      </c>
      <c r="I17" s="203">
        <v>13</v>
      </c>
      <c r="J17" s="204">
        <v>360</v>
      </c>
      <c r="K17" s="205">
        <v>2</v>
      </c>
      <c r="L17" s="206">
        <v>3715</v>
      </c>
      <c r="M17" s="206">
        <v>0</v>
      </c>
      <c r="AO17" s="208">
        <v>3715</v>
      </c>
      <c r="AP17" s="209">
        <v>406</v>
      </c>
      <c r="AQ17" s="193">
        <v>21</v>
      </c>
      <c r="AR17" s="193">
        <v>2</v>
      </c>
    </row>
    <row r="18" spans="1:44" ht="11.25">
      <c r="A18" s="191">
        <v>5</v>
      </c>
      <c r="B18" s="193">
        <v>2</v>
      </c>
      <c r="C18" s="193">
        <v>4</v>
      </c>
      <c r="D18" s="211" t="s">
        <v>290</v>
      </c>
      <c r="E18" s="203">
        <v>1995</v>
      </c>
      <c r="F18" s="193">
        <v>1</v>
      </c>
      <c r="G18" s="213" t="s">
        <v>152</v>
      </c>
      <c r="H18" s="203" t="s">
        <v>132</v>
      </c>
      <c r="I18" s="203">
        <v>13</v>
      </c>
      <c r="J18" s="204">
        <v>380</v>
      </c>
      <c r="K18" s="205">
        <v>14</v>
      </c>
      <c r="L18" s="206">
        <v>3879</v>
      </c>
      <c r="M18" s="206">
        <v>0</v>
      </c>
      <c r="AO18" s="208">
        <v>3879</v>
      </c>
      <c r="AP18" s="209">
        <v>356</v>
      </c>
      <c r="AQ18" s="193">
        <v>21</v>
      </c>
      <c r="AR18" s="193">
        <v>2</v>
      </c>
    </row>
    <row r="19" spans="1:44" ht="11.25">
      <c r="A19" s="191">
        <v>6</v>
      </c>
      <c r="B19" s="193">
        <v>2</v>
      </c>
      <c r="C19" s="193">
        <v>3</v>
      </c>
      <c r="D19" s="211" t="s">
        <v>174</v>
      </c>
      <c r="E19" s="203">
        <v>1996</v>
      </c>
      <c r="F19" s="193">
        <v>1</v>
      </c>
      <c r="G19" s="213" t="s">
        <v>159</v>
      </c>
      <c r="H19" s="203" t="s">
        <v>132</v>
      </c>
      <c r="I19" s="203">
        <v>13</v>
      </c>
      <c r="J19" s="204">
        <v>387</v>
      </c>
      <c r="K19" s="205">
        <v>7</v>
      </c>
      <c r="L19" s="206">
        <v>4216</v>
      </c>
      <c r="M19" s="206">
        <v>0</v>
      </c>
      <c r="AO19" s="208">
        <v>4216</v>
      </c>
      <c r="AP19" s="209">
        <v>277</v>
      </c>
      <c r="AQ19" s="193">
        <v>21</v>
      </c>
      <c r="AR19" s="193">
        <v>2</v>
      </c>
    </row>
    <row r="20" spans="1:44" ht="11.25">
      <c r="A20" s="191">
        <v>7</v>
      </c>
      <c r="B20" s="193">
        <v>1</v>
      </c>
      <c r="C20" s="193">
        <v>7</v>
      </c>
      <c r="D20" s="211" t="s">
        <v>244</v>
      </c>
      <c r="E20" s="203">
        <v>1996</v>
      </c>
      <c r="F20" s="193">
        <v>1</v>
      </c>
      <c r="G20" s="213" t="s">
        <v>152</v>
      </c>
      <c r="H20" s="203" t="s">
        <v>132</v>
      </c>
      <c r="I20" s="203">
        <v>13</v>
      </c>
      <c r="J20" s="204">
        <v>462</v>
      </c>
      <c r="K20" s="205">
        <v>14</v>
      </c>
      <c r="L20" s="206">
        <v>4240</v>
      </c>
      <c r="M20" s="206">
        <v>0</v>
      </c>
      <c r="AO20" s="208">
        <v>4240</v>
      </c>
      <c r="AP20" s="209">
        <v>273</v>
      </c>
      <c r="AQ20" s="193">
        <v>21</v>
      </c>
      <c r="AR20" s="193">
        <v>2</v>
      </c>
    </row>
    <row r="21" spans="1:44" ht="11.25">
      <c r="A21" s="191">
        <v>8</v>
      </c>
      <c r="B21" s="193">
        <v>2</v>
      </c>
      <c r="C21" s="193">
        <v>2</v>
      </c>
      <c r="D21" s="211" t="s">
        <v>184</v>
      </c>
      <c r="E21" s="203">
        <v>1995</v>
      </c>
      <c r="F21" s="193">
        <v>1</v>
      </c>
      <c r="G21" s="213" t="s">
        <v>159</v>
      </c>
      <c r="H21" s="203" t="s">
        <v>132</v>
      </c>
      <c r="I21" s="203">
        <v>13</v>
      </c>
      <c r="J21" s="204">
        <v>407</v>
      </c>
      <c r="K21" s="205">
        <v>7</v>
      </c>
      <c r="L21" s="206">
        <v>4473</v>
      </c>
      <c r="M21" s="206">
        <v>0</v>
      </c>
      <c r="AO21" s="208">
        <v>4473</v>
      </c>
      <c r="AP21" s="209">
        <v>232</v>
      </c>
      <c r="AQ21" s="193">
        <v>21</v>
      </c>
      <c r="AR21" s="193">
        <v>2</v>
      </c>
    </row>
    <row r="22" spans="1:9" ht="11.25">
      <c r="A22" s="191">
        <v>0</v>
      </c>
      <c r="E22" s="203" t="s">
        <v>350</v>
      </c>
      <c r="H22" s="203" t="s">
        <v>166</v>
      </c>
      <c r="I22" s="203">
        <v>13</v>
      </c>
    </row>
    <row r="23" spans="2:44" ht="11.25">
      <c r="B23" s="193">
        <v>3</v>
      </c>
      <c r="C23" s="193">
        <v>3</v>
      </c>
      <c r="D23" s="211" t="s">
        <v>178</v>
      </c>
      <c r="E23" s="203">
        <v>1993</v>
      </c>
      <c r="F23" s="193">
        <v>1</v>
      </c>
      <c r="G23" s="213" t="s">
        <v>159</v>
      </c>
      <c r="H23" s="203" t="s">
        <v>166</v>
      </c>
      <c r="I23" s="203">
        <v>13</v>
      </c>
      <c r="J23" s="204">
        <v>345</v>
      </c>
      <c r="K23" s="205">
        <v>7</v>
      </c>
      <c r="L23" s="206" t="s">
        <v>301</v>
      </c>
      <c r="M23" s="206">
        <v>0</v>
      </c>
      <c r="AO23" s="208" t="s">
        <v>301</v>
      </c>
      <c r="AQ23" s="193">
        <v>21</v>
      </c>
      <c r="AR23" s="193">
        <v>2</v>
      </c>
    </row>
    <row r="24" spans="1:9" ht="11.25">
      <c r="A24" s="191">
        <v>0</v>
      </c>
      <c r="E24" s="203" t="s">
        <v>351</v>
      </c>
      <c r="H24" s="203" t="s">
        <v>295</v>
      </c>
      <c r="I24" s="203">
        <v>13</v>
      </c>
    </row>
    <row r="25" spans="1:44" ht="11.25">
      <c r="A25" s="191">
        <v>1</v>
      </c>
      <c r="B25" s="193">
        <v>3</v>
      </c>
      <c r="C25" s="193">
        <v>4</v>
      </c>
      <c r="D25" s="211" t="s">
        <v>294</v>
      </c>
      <c r="E25" s="203">
        <v>1992</v>
      </c>
      <c r="F25" s="193">
        <v>1</v>
      </c>
      <c r="G25" s="213" t="s">
        <v>152</v>
      </c>
      <c r="H25" s="203" t="s">
        <v>295</v>
      </c>
      <c r="I25" s="203">
        <v>13</v>
      </c>
      <c r="J25" s="204">
        <v>310</v>
      </c>
      <c r="K25" s="205">
        <v>14</v>
      </c>
      <c r="L25" s="206">
        <v>3278</v>
      </c>
      <c r="M25" s="206">
        <v>0</v>
      </c>
      <c r="AO25" s="208">
        <v>3278</v>
      </c>
      <c r="AP25" s="209">
        <v>591</v>
      </c>
      <c r="AQ25" s="193">
        <v>21</v>
      </c>
      <c r="AR25" s="193">
        <v>2</v>
      </c>
    </row>
    <row r="26" spans="1:44" ht="11.25">
      <c r="A26" s="191">
        <v>2</v>
      </c>
      <c r="B26" s="193">
        <v>3</v>
      </c>
      <c r="C26" s="193">
        <v>5</v>
      </c>
      <c r="D26" s="211" t="s">
        <v>297</v>
      </c>
      <c r="E26" s="203">
        <v>1989</v>
      </c>
      <c r="F26" s="193">
        <v>1</v>
      </c>
      <c r="G26" s="213" t="s">
        <v>159</v>
      </c>
      <c r="H26" s="203" t="s">
        <v>295</v>
      </c>
      <c r="I26" s="203">
        <v>13</v>
      </c>
      <c r="J26" s="204">
        <v>321</v>
      </c>
      <c r="K26" s="205">
        <v>7</v>
      </c>
      <c r="L26" s="206">
        <v>3590</v>
      </c>
      <c r="M26" s="206">
        <v>0</v>
      </c>
      <c r="AO26" s="208">
        <v>3590</v>
      </c>
      <c r="AP26" s="209">
        <v>449</v>
      </c>
      <c r="AQ26" s="193">
        <v>21</v>
      </c>
      <c r="AR26" s="193">
        <v>2</v>
      </c>
    </row>
    <row r="27" spans="1:9" ht="11.25">
      <c r="A27" s="191">
        <v>0</v>
      </c>
      <c r="E27" s="203" t="s">
        <v>352</v>
      </c>
      <c r="H27" s="203" t="s">
        <v>134</v>
      </c>
      <c r="I27" s="203">
        <v>13</v>
      </c>
    </row>
    <row r="28" spans="1:44" ht="11.25">
      <c r="A28" s="191" t="s">
        <v>134</v>
      </c>
      <c r="B28" s="193">
        <v>1</v>
      </c>
      <c r="C28" s="193">
        <v>5</v>
      </c>
      <c r="D28" s="211" t="s">
        <v>272</v>
      </c>
      <c r="E28" s="203">
        <v>1996</v>
      </c>
      <c r="F28" s="193">
        <v>1</v>
      </c>
      <c r="G28" s="213" t="s">
        <v>230</v>
      </c>
      <c r="H28" s="203" t="s">
        <v>134</v>
      </c>
      <c r="I28" s="203">
        <v>13</v>
      </c>
      <c r="J28" s="204">
        <v>420</v>
      </c>
      <c r="K28" s="205">
        <v>12</v>
      </c>
      <c r="L28" s="206">
        <v>4234</v>
      </c>
      <c r="M28" s="206">
        <v>0</v>
      </c>
      <c r="AO28" s="208">
        <v>4234</v>
      </c>
      <c r="AP28" s="209">
        <v>274</v>
      </c>
      <c r="AQ28" s="193">
        <v>21</v>
      </c>
      <c r="AR28" s="193">
        <v>2</v>
      </c>
    </row>
    <row r="29" spans="1:44" ht="11.25">
      <c r="A29" s="191" t="s">
        <v>134</v>
      </c>
      <c r="B29" s="193">
        <v>2</v>
      </c>
      <c r="C29" s="193">
        <v>1</v>
      </c>
      <c r="D29" s="211" t="s">
        <v>267</v>
      </c>
      <c r="E29" s="203">
        <v>1999</v>
      </c>
      <c r="F29" s="193">
        <v>1</v>
      </c>
      <c r="G29" s="213" t="s">
        <v>152</v>
      </c>
      <c r="H29" s="203" t="s">
        <v>134</v>
      </c>
      <c r="I29" s="203">
        <v>13</v>
      </c>
      <c r="J29" s="204">
        <v>415</v>
      </c>
      <c r="K29" s="205">
        <v>14</v>
      </c>
      <c r="L29" s="206">
        <v>4597</v>
      </c>
      <c r="M29" s="206">
        <v>0</v>
      </c>
      <c r="AO29" s="208">
        <v>4597</v>
      </c>
      <c r="AP29" s="209">
        <v>214</v>
      </c>
      <c r="AQ29" s="193">
        <v>21</v>
      </c>
      <c r="AR29" s="193">
        <v>2</v>
      </c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 codeName="Munka47">
    <tabColor indexed="42"/>
  </sheetPr>
  <dimension ref="A1:AS27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A3" sqref="A3"/>
    </sheetView>
  </sheetViews>
  <sheetFormatPr defaultColWidth="9.140625" defaultRowHeight="12.75"/>
  <cols>
    <col min="1" max="1" width="3.28125" style="191" customWidth="1"/>
    <col min="2" max="3" width="0" style="193" hidden="1" customWidth="1"/>
    <col min="4" max="4" width="29.00390625" style="211" customWidth="1"/>
    <col min="5" max="5" width="5.7109375" style="203" customWidth="1"/>
    <col min="6" max="6" width="0" style="193" hidden="1" customWidth="1"/>
    <col min="7" max="7" width="31.00390625" style="213" customWidth="1"/>
    <col min="8" max="8" width="6.28125" style="203" customWidth="1"/>
    <col min="9" max="9" width="1.8515625" style="203" hidden="1" customWidth="1"/>
    <col min="10" max="10" width="6.140625" style="204" hidden="1" customWidth="1"/>
    <col min="11" max="11" width="6.7109375" style="205" hidden="1" customWidth="1"/>
    <col min="12" max="15" width="7.140625" style="206" customWidth="1"/>
    <col min="16" max="16" width="7.140625" style="207" customWidth="1"/>
    <col min="17" max="17" width="7.140625" style="206" customWidth="1"/>
    <col min="18" max="40" width="0" style="206" hidden="1" customWidth="1"/>
    <col min="41" max="41" width="9.140625" style="208" customWidth="1"/>
    <col min="42" max="42" width="6.7109375" style="209" customWidth="1"/>
    <col min="43" max="44" width="0" style="193" hidden="1" customWidth="1"/>
    <col min="45" max="45" width="64.00390625" style="193" customWidth="1"/>
    <col min="46" max="16384" width="9.140625" style="193" customWidth="1"/>
  </cols>
  <sheetData>
    <row r="1" spans="2:45" ht="12.75">
      <c r="B1" s="192"/>
      <c r="C1" s="192"/>
      <c r="D1" s="232" t="s">
        <v>28</v>
      </c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S1" s="216"/>
    </row>
    <row r="2" spans="2:45" ht="11.25">
      <c r="B2" s="194"/>
      <c r="C2" s="194"/>
      <c r="D2" s="210" t="s">
        <v>30</v>
      </c>
      <c r="E2" s="195"/>
      <c r="F2" s="195"/>
      <c r="G2" s="212">
        <f>MENU2!B16</f>
        <v>0</v>
      </c>
      <c r="H2" s="195"/>
      <c r="I2" s="195"/>
      <c r="J2" s="196"/>
      <c r="K2" s="197"/>
      <c r="L2" s="198"/>
      <c r="M2" s="198"/>
      <c r="N2" s="198"/>
      <c r="O2" s="198"/>
      <c r="P2" s="199" t="str">
        <f>MENU2!E16</f>
        <v>50 női mell</v>
      </c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1"/>
      <c r="AP2" s="202" t="s">
        <v>76</v>
      </c>
      <c r="AS2" s="215"/>
    </row>
    <row r="3" spans="1:9" ht="11.25">
      <c r="A3" s="191">
        <v>0</v>
      </c>
      <c r="E3" s="203" t="s">
        <v>353</v>
      </c>
      <c r="H3" s="203" t="s">
        <v>137</v>
      </c>
      <c r="I3" s="203">
        <v>14</v>
      </c>
    </row>
    <row r="4" spans="1:44" ht="11.25">
      <c r="A4" s="191">
        <v>1</v>
      </c>
      <c r="B4" s="193">
        <v>3</v>
      </c>
      <c r="C4" s="193">
        <v>1</v>
      </c>
      <c r="D4" s="211" t="s">
        <v>239</v>
      </c>
      <c r="E4" s="203">
        <v>1997</v>
      </c>
      <c r="F4" s="193">
        <v>2</v>
      </c>
      <c r="G4" s="213" t="s">
        <v>159</v>
      </c>
      <c r="H4" s="203" t="s">
        <v>137</v>
      </c>
      <c r="I4" s="203">
        <v>14</v>
      </c>
      <c r="J4" s="204">
        <v>384</v>
      </c>
      <c r="K4" s="205">
        <v>7</v>
      </c>
      <c r="L4" s="206">
        <v>3664</v>
      </c>
      <c r="M4" s="206">
        <v>0</v>
      </c>
      <c r="AO4" s="208">
        <v>3664</v>
      </c>
      <c r="AP4" s="209">
        <v>609</v>
      </c>
      <c r="AQ4" s="193">
        <v>22</v>
      </c>
      <c r="AR4" s="193">
        <v>2</v>
      </c>
    </row>
    <row r="5" spans="1:44" ht="11.25">
      <c r="A5" s="191">
        <v>2</v>
      </c>
      <c r="B5" s="193">
        <v>3</v>
      </c>
      <c r="C5" s="193">
        <v>4</v>
      </c>
      <c r="D5" s="211" t="s">
        <v>234</v>
      </c>
      <c r="E5" s="203">
        <v>1997</v>
      </c>
      <c r="F5" s="193">
        <v>2</v>
      </c>
      <c r="G5" s="213" t="s">
        <v>131</v>
      </c>
      <c r="H5" s="203" t="s">
        <v>137</v>
      </c>
      <c r="I5" s="203">
        <v>14</v>
      </c>
      <c r="J5" s="204">
        <v>354</v>
      </c>
      <c r="K5" s="205">
        <v>16</v>
      </c>
      <c r="L5" s="206">
        <v>3671</v>
      </c>
      <c r="M5" s="206">
        <v>0</v>
      </c>
      <c r="AO5" s="208">
        <v>3671</v>
      </c>
      <c r="AP5" s="209">
        <v>605</v>
      </c>
      <c r="AQ5" s="193">
        <v>22</v>
      </c>
      <c r="AR5" s="193">
        <v>2</v>
      </c>
    </row>
    <row r="6" spans="1:44" ht="11.25">
      <c r="A6" s="191">
        <v>3</v>
      </c>
      <c r="B6" s="193">
        <v>2</v>
      </c>
      <c r="C6" s="193">
        <v>4</v>
      </c>
      <c r="D6" s="211" t="s">
        <v>224</v>
      </c>
      <c r="E6" s="203">
        <v>1998</v>
      </c>
      <c r="F6" s="193">
        <v>2</v>
      </c>
      <c r="G6" s="213" t="s">
        <v>159</v>
      </c>
      <c r="H6" s="203" t="s">
        <v>137</v>
      </c>
      <c r="I6" s="203">
        <v>14</v>
      </c>
      <c r="J6" s="204">
        <v>386</v>
      </c>
      <c r="K6" s="205">
        <v>7</v>
      </c>
      <c r="L6" s="206">
        <v>3821</v>
      </c>
      <c r="M6" s="206">
        <v>0</v>
      </c>
      <c r="AO6" s="208">
        <v>3821</v>
      </c>
      <c r="AP6" s="209">
        <v>537</v>
      </c>
      <c r="AQ6" s="193">
        <v>22</v>
      </c>
      <c r="AR6" s="193">
        <v>2</v>
      </c>
    </row>
    <row r="7" spans="1:44" ht="11.25">
      <c r="A7" s="191">
        <v>4</v>
      </c>
      <c r="B7" s="193">
        <v>3</v>
      </c>
      <c r="C7" s="193">
        <v>2</v>
      </c>
      <c r="D7" s="211" t="s">
        <v>220</v>
      </c>
      <c r="E7" s="203">
        <v>1998</v>
      </c>
      <c r="F7" s="193">
        <v>2</v>
      </c>
      <c r="G7" s="213" t="s">
        <v>131</v>
      </c>
      <c r="H7" s="203" t="s">
        <v>137</v>
      </c>
      <c r="I7" s="203">
        <v>14</v>
      </c>
      <c r="J7" s="204">
        <v>382</v>
      </c>
      <c r="K7" s="205">
        <v>16</v>
      </c>
      <c r="L7" s="206">
        <v>3908</v>
      </c>
      <c r="M7" s="206">
        <v>0</v>
      </c>
      <c r="AO7" s="208">
        <v>3908</v>
      </c>
      <c r="AP7" s="209">
        <v>502</v>
      </c>
      <c r="AQ7" s="193">
        <v>22</v>
      </c>
      <c r="AR7" s="193">
        <v>2</v>
      </c>
    </row>
    <row r="8" spans="1:44" ht="11.25">
      <c r="A8" s="191">
        <v>5</v>
      </c>
      <c r="B8" s="193">
        <v>3</v>
      </c>
      <c r="C8" s="193">
        <v>8</v>
      </c>
      <c r="D8" s="211" t="s">
        <v>260</v>
      </c>
      <c r="E8" s="203">
        <v>1997</v>
      </c>
      <c r="F8" s="193">
        <v>2</v>
      </c>
      <c r="G8" s="213" t="s">
        <v>139</v>
      </c>
      <c r="H8" s="203" t="s">
        <v>137</v>
      </c>
      <c r="I8" s="203">
        <v>14</v>
      </c>
      <c r="J8" s="204">
        <v>385</v>
      </c>
      <c r="K8" s="205">
        <v>6</v>
      </c>
      <c r="L8" s="206">
        <v>3910</v>
      </c>
      <c r="M8" s="206">
        <v>0</v>
      </c>
      <c r="AO8" s="208">
        <v>3910</v>
      </c>
      <c r="AP8" s="209">
        <v>501</v>
      </c>
      <c r="AQ8" s="193">
        <v>22</v>
      </c>
      <c r="AR8" s="193">
        <v>2</v>
      </c>
    </row>
    <row r="9" spans="1:44" ht="11.25">
      <c r="A9" s="191">
        <v>6</v>
      </c>
      <c r="B9" s="193">
        <v>3</v>
      </c>
      <c r="C9" s="193">
        <v>6</v>
      </c>
      <c r="D9" s="211" t="s">
        <v>232</v>
      </c>
      <c r="E9" s="203">
        <v>1998</v>
      </c>
      <c r="F9" s="193">
        <v>2</v>
      </c>
      <c r="G9" s="213" t="s">
        <v>163</v>
      </c>
      <c r="H9" s="203" t="s">
        <v>137</v>
      </c>
      <c r="I9" s="203">
        <v>14</v>
      </c>
      <c r="J9" s="204">
        <v>380</v>
      </c>
      <c r="K9" s="205">
        <v>2</v>
      </c>
      <c r="L9" s="206">
        <v>3920</v>
      </c>
      <c r="M9" s="206">
        <v>0</v>
      </c>
      <c r="AO9" s="208">
        <v>3920</v>
      </c>
      <c r="AP9" s="209">
        <v>497</v>
      </c>
      <c r="AQ9" s="193">
        <v>22</v>
      </c>
      <c r="AR9" s="193">
        <v>2</v>
      </c>
    </row>
    <row r="10" spans="1:44" ht="11.25">
      <c r="A10" s="191">
        <v>7</v>
      </c>
      <c r="B10" s="193">
        <v>2</v>
      </c>
      <c r="C10" s="193">
        <v>6</v>
      </c>
      <c r="D10" s="211" t="s">
        <v>228</v>
      </c>
      <c r="E10" s="203">
        <v>1997</v>
      </c>
      <c r="F10" s="193">
        <v>2</v>
      </c>
      <c r="G10" s="213" t="s">
        <v>163</v>
      </c>
      <c r="H10" s="203" t="s">
        <v>137</v>
      </c>
      <c r="I10" s="203">
        <v>14</v>
      </c>
      <c r="J10" s="204">
        <v>390</v>
      </c>
      <c r="K10" s="205">
        <v>2</v>
      </c>
      <c r="L10" s="206">
        <v>3922</v>
      </c>
      <c r="M10" s="206">
        <v>0</v>
      </c>
      <c r="AO10" s="208">
        <v>3922</v>
      </c>
      <c r="AP10" s="209">
        <v>496</v>
      </c>
      <c r="AQ10" s="193">
        <v>22</v>
      </c>
      <c r="AR10" s="193">
        <v>2</v>
      </c>
    </row>
    <row r="11" spans="1:44" ht="11.25">
      <c r="A11" s="191">
        <v>8</v>
      </c>
      <c r="B11" s="193">
        <v>3</v>
      </c>
      <c r="C11" s="193">
        <v>5</v>
      </c>
      <c r="D11" s="211" t="s">
        <v>261</v>
      </c>
      <c r="E11" s="203">
        <v>1997</v>
      </c>
      <c r="F11" s="193">
        <v>2</v>
      </c>
      <c r="G11" s="213" t="s">
        <v>218</v>
      </c>
      <c r="H11" s="203" t="s">
        <v>137</v>
      </c>
      <c r="I11" s="203">
        <v>14</v>
      </c>
      <c r="J11" s="204">
        <v>360</v>
      </c>
      <c r="K11" s="205">
        <v>13</v>
      </c>
      <c r="L11" s="206">
        <v>3923</v>
      </c>
      <c r="M11" s="206">
        <v>0</v>
      </c>
      <c r="AO11" s="208">
        <v>3923</v>
      </c>
      <c r="AP11" s="209">
        <v>496</v>
      </c>
      <c r="AQ11" s="193">
        <v>22</v>
      </c>
      <c r="AR11" s="193">
        <v>2</v>
      </c>
    </row>
    <row r="12" spans="1:44" ht="11.25">
      <c r="A12" s="191">
        <v>9</v>
      </c>
      <c r="B12" s="193">
        <v>2</v>
      </c>
      <c r="C12" s="193">
        <v>5</v>
      </c>
      <c r="D12" s="211" t="s">
        <v>237</v>
      </c>
      <c r="E12" s="203">
        <v>1997</v>
      </c>
      <c r="F12" s="193">
        <v>2</v>
      </c>
      <c r="G12" s="213" t="s">
        <v>131</v>
      </c>
      <c r="H12" s="203" t="s">
        <v>137</v>
      </c>
      <c r="I12" s="203">
        <v>14</v>
      </c>
      <c r="J12" s="204">
        <v>388</v>
      </c>
      <c r="K12" s="205">
        <v>16</v>
      </c>
      <c r="L12" s="206">
        <v>4001</v>
      </c>
      <c r="M12" s="206">
        <v>0</v>
      </c>
      <c r="AO12" s="208">
        <v>4001</v>
      </c>
      <c r="AP12" s="209">
        <v>467</v>
      </c>
      <c r="AQ12" s="193">
        <v>22</v>
      </c>
      <c r="AR12" s="193">
        <v>2</v>
      </c>
    </row>
    <row r="13" spans="1:44" ht="11.25">
      <c r="A13" s="191">
        <v>10</v>
      </c>
      <c r="B13" s="193">
        <v>2</v>
      </c>
      <c r="C13" s="193">
        <v>2</v>
      </c>
      <c r="D13" s="211" t="s">
        <v>227</v>
      </c>
      <c r="E13" s="203">
        <v>1997</v>
      </c>
      <c r="F13" s="193">
        <v>2</v>
      </c>
      <c r="G13" s="213" t="s">
        <v>163</v>
      </c>
      <c r="H13" s="203" t="s">
        <v>137</v>
      </c>
      <c r="I13" s="203">
        <v>14</v>
      </c>
      <c r="J13" s="204">
        <v>390</v>
      </c>
      <c r="K13" s="205">
        <v>2</v>
      </c>
      <c r="L13" s="206">
        <v>4070</v>
      </c>
      <c r="M13" s="206">
        <v>0</v>
      </c>
      <c r="AO13" s="208">
        <v>4070</v>
      </c>
      <c r="AP13" s="209">
        <v>444</v>
      </c>
      <c r="AQ13" s="193">
        <v>22</v>
      </c>
      <c r="AR13" s="193">
        <v>2</v>
      </c>
    </row>
    <row r="14" spans="1:44" ht="11.25">
      <c r="A14" s="191">
        <v>11</v>
      </c>
      <c r="B14" s="193">
        <v>2</v>
      </c>
      <c r="C14" s="193">
        <v>8</v>
      </c>
      <c r="D14" s="211" t="s">
        <v>262</v>
      </c>
      <c r="E14" s="203">
        <v>1998</v>
      </c>
      <c r="F14" s="193">
        <v>2</v>
      </c>
      <c r="G14" s="213" t="s">
        <v>163</v>
      </c>
      <c r="H14" s="203" t="s">
        <v>137</v>
      </c>
      <c r="I14" s="203">
        <v>14</v>
      </c>
      <c r="J14" s="204">
        <v>400</v>
      </c>
      <c r="K14" s="205">
        <v>2</v>
      </c>
      <c r="L14" s="206">
        <v>4148</v>
      </c>
      <c r="M14" s="206">
        <v>0</v>
      </c>
      <c r="AO14" s="208">
        <v>4148</v>
      </c>
      <c r="AP14" s="209">
        <v>419</v>
      </c>
      <c r="AQ14" s="193">
        <v>22</v>
      </c>
      <c r="AR14" s="193">
        <v>2</v>
      </c>
    </row>
    <row r="15" spans="1:44" ht="11.25">
      <c r="A15" s="191">
        <v>12</v>
      </c>
      <c r="B15" s="193">
        <v>1</v>
      </c>
      <c r="C15" s="193">
        <v>1</v>
      </c>
      <c r="D15" s="211" t="s">
        <v>213</v>
      </c>
      <c r="E15" s="203">
        <v>1998</v>
      </c>
      <c r="F15" s="193">
        <v>2</v>
      </c>
      <c r="G15" s="213" t="s">
        <v>139</v>
      </c>
      <c r="H15" s="203" t="s">
        <v>137</v>
      </c>
      <c r="I15" s="203">
        <v>14</v>
      </c>
      <c r="J15" s="204">
        <v>447</v>
      </c>
      <c r="K15" s="205">
        <v>6</v>
      </c>
      <c r="L15" s="206">
        <v>4400</v>
      </c>
      <c r="M15" s="206">
        <v>0</v>
      </c>
      <c r="AO15" s="208">
        <v>4400</v>
      </c>
      <c r="AP15" s="209">
        <v>351</v>
      </c>
      <c r="AQ15" s="193">
        <v>22</v>
      </c>
      <c r="AR15" s="193">
        <v>2</v>
      </c>
    </row>
    <row r="16" spans="1:44" ht="11.25">
      <c r="A16" s="191">
        <v>13</v>
      </c>
      <c r="B16" s="193">
        <v>1</v>
      </c>
      <c r="C16" s="193">
        <v>3</v>
      </c>
      <c r="D16" s="211" t="s">
        <v>223</v>
      </c>
      <c r="E16" s="203">
        <v>1998</v>
      </c>
      <c r="F16" s="193">
        <v>2</v>
      </c>
      <c r="G16" s="213" t="s">
        <v>150</v>
      </c>
      <c r="H16" s="203" t="s">
        <v>137</v>
      </c>
      <c r="I16" s="203">
        <v>14</v>
      </c>
      <c r="J16" s="204">
        <v>430</v>
      </c>
      <c r="K16" s="205">
        <v>19</v>
      </c>
      <c r="L16" s="206">
        <v>4429</v>
      </c>
      <c r="M16" s="206">
        <v>0</v>
      </c>
      <c r="AO16" s="208">
        <v>4429</v>
      </c>
      <c r="AP16" s="209">
        <v>344</v>
      </c>
      <c r="AQ16" s="193">
        <v>22</v>
      </c>
      <c r="AR16" s="193">
        <v>2</v>
      </c>
    </row>
    <row r="17" spans="1:44" ht="11.25">
      <c r="A17" s="191">
        <v>14</v>
      </c>
      <c r="B17" s="193">
        <v>1</v>
      </c>
      <c r="C17" s="193">
        <v>6</v>
      </c>
      <c r="D17" s="211" t="s">
        <v>211</v>
      </c>
      <c r="E17" s="203">
        <v>1998</v>
      </c>
      <c r="F17" s="193">
        <v>2</v>
      </c>
      <c r="G17" s="213" t="s">
        <v>159</v>
      </c>
      <c r="H17" s="203" t="s">
        <v>137</v>
      </c>
      <c r="I17" s="203">
        <v>14</v>
      </c>
      <c r="J17" s="204">
        <v>436</v>
      </c>
      <c r="K17" s="205">
        <v>7</v>
      </c>
      <c r="L17" s="206">
        <v>4482</v>
      </c>
      <c r="M17" s="206">
        <v>0</v>
      </c>
      <c r="AO17" s="208">
        <v>4482</v>
      </c>
      <c r="AP17" s="209">
        <v>332</v>
      </c>
      <c r="AQ17" s="193">
        <v>22</v>
      </c>
      <c r="AR17" s="193">
        <v>2</v>
      </c>
    </row>
    <row r="18" spans="1:44" ht="11.25">
      <c r="A18" s="191">
        <v>15</v>
      </c>
      <c r="B18" s="193">
        <v>1</v>
      </c>
      <c r="C18" s="193">
        <v>5</v>
      </c>
      <c r="D18" s="211" t="s">
        <v>233</v>
      </c>
      <c r="E18" s="203">
        <v>1997</v>
      </c>
      <c r="F18" s="193">
        <v>2</v>
      </c>
      <c r="G18" s="213" t="s">
        <v>159</v>
      </c>
      <c r="H18" s="203" t="s">
        <v>137</v>
      </c>
      <c r="I18" s="203">
        <v>14</v>
      </c>
      <c r="J18" s="204">
        <v>426</v>
      </c>
      <c r="K18" s="205">
        <v>7</v>
      </c>
      <c r="L18" s="206">
        <v>4606</v>
      </c>
      <c r="M18" s="206">
        <v>0</v>
      </c>
      <c r="AO18" s="208">
        <v>4606</v>
      </c>
      <c r="AP18" s="209">
        <v>306</v>
      </c>
      <c r="AQ18" s="193">
        <v>22</v>
      </c>
      <c r="AR18" s="193">
        <v>2</v>
      </c>
    </row>
    <row r="19" spans="2:44" ht="11.25">
      <c r="B19" s="193">
        <v>1</v>
      </c>
      <c r="C19" s="193">
        <v>7</v>
      </c>
      <c r="D19" s="211" t="s">
        <v>291</v>
      </c>
      <c r="E19" s="203">
        <v>1998</v>
      </c>
      <c r="F19" s="193">
        <v>2</v>
      </c>
      <c r="G19" s="213" t="s">
        <v>141</v>
      </c>
      <c r="H19" s="203" t="s">
        <v>137</v>
      </c>
      <c r="I19" s="203">
        <v>14</v>
      </c>
      <c r="J19" s="204">
        <v>451</v>
      </c>
      <c r="K19" s="205">
        <v>3</v>
      </c>
      <c r="L19" s="206" t="s">
        <v>301</v>
      </c>
      <c r="M19" s="206">
        <v>0</v>
      </c>
      <c r="AO19" s="208" t="s">
        <v>301</v>
      </c>
      <c r="AQ19" s="193">
        <v>22</v>
      </c>
      <c r="AR19" s="193">
        <v>2</v>
      </c>
    </row>
    <row r="20" spans="1:9" ht="11.25">
      <c r="A20" s="191">
        <v>0</v>
      </c>
      <c r="E20" s="203" t="s">
        <v>354</v>
      </c>
      <c r="H20" s="203" t="s">
        <v>132</v>
      </c>
      <c r="I20" s="203">
        <v>14</v>
      </c>
    </row>
    <row r="21" spans="1:44" ht="11.25">
      <c r="A21" s="191">
        <v>1</v>
      </c>
      <c r="B21" s="193">
        <v>3</v>
      </c>
      <c r="C21" s="193">
        <v>3</v>
      </c>
      <c r="D21" s="211" t="s">
        <v>229</v>
      </c>
      <c r="E21" s="203">
        <v>1996</v>
      </c>
      <c r="F21" s="193">
        <v>2</v>
      </c>
      <c r="G21" s="213" t="s">
        <v>230</v>
      </c>
      <c r="H21" s="203" t="s">
        <v>132</v>
      </c>
      <c r="I21" s="203">
        <v>14</v>
      </c>
      <c r="J21" s="204">
        <v>367</v>
      </c>
      <c r="K21" s="205">
        <v>12</v>
      </c>
      <c r="L21" s="206">
        <v>3892</v>
      </c>
      <c r="M21" s="206">
        <v>0</v>
      </c>
      <c r="AO21" s="208">
        <v>3892</v>
      </c>
      <c r="AP21" s="209">
        <v>508</v>
      </c>
      <c r="AQ21" s="193">
        <v>22</v>
      </c>
      <c r="AR21" s="193">
        <v>2</v>
      </c>
    </row>
    <row r="22" spans="1:44" ht="11.25">
      <c r="A22" s="191">
        <v>2</v>
      </c>
      <c r="B22" s="193">
        <v>3</v>
      </c>
      <c r="C22" s="193">
        <v>7</v>
      </c>
      <c r="D22" s="211" t="s">
        <v>219</v>
      </c>
      <c r="E22" s="203">
        <v>1996</v>
      </c>
      <c r="F22" s="193">
        <v>2</v>
      </c>
      <c r="G22" s="213" t="s">
        <v>139</v>
      </c>
      <c r="H22" s="203" t="s">
        <v>132</v>
      </c>
      <c r="I22" s="203">
        <v>14</v>
      </c>
      <c r="J22" s="204">
        <v>382</v>
      </c>
      <c r="K22" s="205">
        <v>6</v>
      </c>
      <c r="L22" s="206">
        <v>3911</v>
      </c>
      <c r="M22" s="206">
        <v>0</v>
      </c>
      <c r="AO22" s="208">
        <v>3911</v>
      </c>
      <c r="AP22" s="209">
        <v>500</v>
      </c>
      <c r="AQ22" s="193">
        <v>22</v>
      </c>
      <c r="AR22" s="193">
        <v>2</v>
      </c>
    </row>
    <row r="23" spans="1:44" ht="11.25">
      <c r="A23" s="191">
        <v>3</v>
      </c>
      <c r="B23" s="193">
        <v>2</v>
      </c>
      <c r="C23" s="193">
        <v>3</v>
      </c>
      <c r="D23" s="211" t="s">
        <v>192</v>
      </c>
      <c r="E23" s="203">
        <v>1996</v>
      </c>
      <c r="F23" s="193">
        <v>2</v>
      </c>
      <c r="G23" s="213" t="s">
        <v>152</v>
      </c>
      <c r="H23" s="203" t="s">
        <v>132</v>
      </c>
      <c r="I23" s="203">
        <v>14</v>
      </c>
      <c r="J23" s="204">
        <v>389</v>
      </c>
      <c r="K23" s="205">
        <v>14</v>
      </c>
      <c r="L23" s="206">
        <v>3984</v>
      </c>
      <c r="M23" s="206">
        <v>0</v>
      </c>
      <c r="AO23" s="208">
        <v>3984</v>
      </c>
      <c r="AP23" s="209">
        <v>473</v>
      </c>
      <c r="AQ23" s="193">
        <v>22</v>
      </c>
      <c r="AR23" s="193">
        <v>2</v>
      </c>
    </row>
    <row r="24" spans="1:44" ht="11.25">
      <c r="A24" s="191">
        <v>4</v>
      </c>
      <c r="B24" s="193">
        <v>1</v>
      </c>
      <c r="C24" s="193">
        <v>4</v>
      </c>
      <c r="D24" s="211" t="s">
        <v>259</v>
      </c>
      <c r="E24" s="203">
        <v>1995</v>
      </c>
      <c r="F24" s="193">
        <v>2</v>
      </c>
      <c r="G24" s="213" t="s">
        <v>163</v>
      </c>
      <c r="H24" s="203" t="s">
        <v>132</v>
      </c>
      <c r="I24" s="203">
        <v>14</v>
      </c>
      <c r="J24" s="204">
        <v>400</v>
      </c>
      <c r="K24" s="205">
        <v>2</v>
      </c>
      <c r="L24" s="206">
        <v>4112</v>
      </c>
      <c r="M24" s="206">
        <v>0</v>
      </c>
      <c r="AO24" s="208">
        <v>4112</v>
      </c>
      <c r="AP24" s="209">
        <v>430</v>
      </c>
      <c r="AQ24" s="193">
        <v>22</v>
      </c>
      <c r="AR24" s="193">
        <v>2</v>
      </c>
    </row>
    <row r="25" spans="1:44" ht="11.25">
      <c r="A25" s="191">
        <v>5</v>
      </c>
      <c r="B25" s="193">
        <v>2</v>
      </c>
      <c r="C25" s="193">
        <v>1</v>
      </c>
      <c r="D25" s="211" t="s">
        <v>293</v>
      </c>
      <c r="E25" s="203">
        <v>1996</v>
      </c>
      <c r="F25" s="193">
        <v>2</v>
      </c>
      <c r="G25" s="213" t="s">
        <v>152</v>
      </c>
      <c r="H25" s="203" t="s">
        <v>132</v>
      </c>
      <c r="I25" s="203">
        <v>14</v>
      </c>
      <c r="J25" s="204">
        <v>400</v>
      </c>
      <c r="K25" s="205">
        <v>14</v>
      </c>
      <c r="L25" s="206">
        <v>4478</v>
      </c>
      <c r="M25" s="206">
        <v>0</v>
      </c>
      <c r="AO25" s="208">
        <v>4478</v>
      </c>
      <c r="AP25" s="209">
        <v>333</v>
      </c>
      <c r="AQ25" s="193">
        <v>22</v>
      </c>
      <c r="AR25" s="193">
        <v>2</v>
      </c>
    </row>
    <row r="26" spans="1:9" ht="11.25">
      <c r="A26" s="191">
        <v>0</v>
      </c>
      <c r="E26" s="203" t="s">
        <v>355</v>
      </c>
      <c r="H26" s="203" t="s">
        <v>166</v>
      </c>
      <c r="I26" s="203">
        <v>14</v>
      </c>
    </row>
    <row r="27" spans="1:44" ht="11.25">
      <c r="A27" s="191">
        <v>1</v>
      </c>
      <c r="B27" s="193">
        <v>2</v>
      </c>
      <c r="C27" s="193">
        <v>7</v>
      </c>
      <c r="D27" s="211" t="s">
        <v>263</v>
      </c>
      <c r="E27" s="203">
        <v>1994</v>
      </c>
      <c r="F27" s="193">
        <v>2</v>
      </c>
      <c r="G27" s="213" t="s">
        <v>141</v>
      </c>
      <c r="H27" s="203" t="s">
        <v>166</v>
      </c>
      <c r="I27" s="203">
        <v>14</v>
      </c>
      <c r="J27" s="204">
        <v>391</v>
      </c>
      <c r="K27" s="205">
        <v>3</v>
      </c>
      <c r="L27" s="206">
        <v>4163</v>
      </c>
      <c r="M27" s="206">
        <v>0</v>
      </c>
      <c r="AO27" s="208">
        <v>4163</v>
      </c>
      <c r="AP27" s="209">
        <v>415</v>
      </c>
      <c r="AQ27" s="193">
        <v>22</v>
      </c>
      <c r="AR27" s="193">
        <v>2</v>
      </c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 codeName="Munka48">
    <tabColor indexed="42"/>
  </sheetPr>
  <dimension ref="A1:AS38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A3" sqref="A3"/>
    </sheetView>
  </sheetViews>
  <sheetFormatPr defaultColWidth="9.140625" defaultRowHeight="12.75"/>
  <cols>
    <col min="1" max="1" width="3.28125" style="191" customWidth="1"/>
    <col min="2" max="3" width="0" style="193" hidden="1" customWidth="1"/>
    <col min="4" max="4" width="29.00390625" style="211" customWidth="1"/>
    <col min="5" max="5" width="5.7109375" style="203" customWidth="1"/>
    <col min="6" max="6" width="0" style="193" hidden="1" customWidth="1"/>
    <col min="7" max="7" width="31.00390625" style="213" customWidth="1"/>
    <col min="8" max="8" width="6.28125" style="203" customWidth="1"/>
    <col min="9" max="9" width="1.8515625" style="203" hidden="1" customWidth="1"/>
    <col min="10" max="10" width="6.140625" style="204" hidden="1" customWidth="1"/>
    <col min="11" max="11" width="6.7109375" style="205" hidden="1" customWidth="1"/>
    <col min="12" max="15" width="7.140625" style="206" customWidth="1"/>
    <col min="16" max="16" width="7.140625" style="207" customWidth="1"/>
    <col min="17" max="17" width="7.140625" style="206" customWidth="1"/>
    <col min="18" max="40" width="0" style="206" hidden="1" customWidth="1"/>
    <col min="41" max="41" width="9.140625" style="208" customWidth="1"/>
    <col min="42" max="42" width="6.7109375" style="209" customWidth="1"/>
    <col min="43" max="44" width="0" style="193" hidden="1" customWidth="1"/>
    <col min="45" max="45" width="64.00390625" style="193" customWidth="1"/>
    <col min="46" max="16384" width="9.140625" style="193" customWidth="1"/>
  </cols>
  <sheetData>
    <row r="1" spans="2:45" ht="12.75">
      <c r="B1" s="192"/>
      <c r="C1" s="192"/>
      <c r="D1" s="232" t="s">
        <v>28</v>
      </c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S1" s="216"/>
    </row>
    <row r="2" spans="2:45" ht="11.25">
      <c r="B2" s="194"/>
      <c r="C2" s="194"/>
      <c r="D2" s="210" t="s">
        <v>30</v>
      </c>
      <c r="E2" s="195"/>
      <c r="F2" s="195"/>
      <c r="G2" s="212">
        <f>MENU2!B17</f>
        <v>0</v>
      </c>
      <c r="H2" s="195"/>
      <c r="I2" s="195"/>
      <c r="J2" s="196"/>
      <c r="K2" s="197"/>
      <c r="L2" s="198"/>
      <c r="M2" s="198"/>
      <c r="N2" s="198"/>
      <c r="O2" s="198"/>
      <c r="P2" s="199" t="str">
        <f>MENU2!E17</f>
        <v>50 férfi gyors</v>
      </c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1"/>
      <c r="AP2" s="202" t="s">
        <v>76</v>
      </c>
      <c r="AS2" s="215"/>
    </row>
    <row r="3" spans="1:9" ht="11.25">
      <c r="A3" s="191">
        <v>0</v>
      </c>
      <c r="E3" s="203" t="s">
        <v>356</v>
      </c>
      <c r="H3" s="203" t="s">
        <v>137</v>
      </c>
      <c r="I3" s="203">
        <v>15</v>
      </c>
    </row>
    <row r="4" spans="1:44" ht="11.25">
      <c r="A4" s="191">
        <v>1</v>
      </c>
      <c r="B4" s="193">
        <v>3</v>
      </c>
      <c r="C4" s="193">
        <v>6</v>
      </c>
      <c r="D4" s="211" t="s">
        <v>250</v>
      </c>
      <c r="E4" s="203">
        <v>1997</v>
      </c>
      <c r="F4" s="193">
        <v>1</v>
      </c>
      <c r="G4" s="213" t="s">
        <v>141</v>
      </c>
      <c r="H4" s="203" t="s">
        <v>137</v>
      </c>
      <c r="I4" s="203">
        <v>15</v>
      </c>
      <c r="J4" s="204">
        <v>302</v>
      </c>
      <c r="K4" s="205">
        <v>3</v>
      </c>
      <c r="L4" s="206">
        <v>2935</v>
      </c>
      <c r="M4" s="206">
        <v>0</v>
      </c>
      <c r="AO4" s="208">
        <v>2935</v>
      </c>
      <c r="AP4" s="209">
        <v>414</v>
      </c>
      <c r="AQ4" s="193">
        <v>30</v>
      </c>
      <c r="AR4" s="193">
        <v>2</v>
      </c>
    </row>
    <row r="5" spans="1:44" ht="11.25">
      <c r="A5" s="191">
        <v>2</v>
      </c>
      <c r="B5" s="193">
        <v>3</v>
      </c>
      <c r="C5" s="193">
        <v>3</v>
      </c>
      <c r="D5" s="211" t="s">
        <v>271</v>
      </c>
      <c r="E5" s="203">
        <v>1998</v>
      </c>
      <c r="F5" s="193">
        <v>1</v>
      </c>
      <c r="G5" s="213" t="s">
        <v>163</v>
      </c>
      <c r="H5" s="203" t="s">
        <v>137</v>
      </c>
      <c r="I5" s="203">
        <v>15</v>
      </c>
      <c r="J5" s="204">
        <v>300</v>
      </c>
      <c r="K5" s="205">
        <v>2</v>
      </c>
      <c r="L5" s="206">
        <v>3033</v>
      </c>
      <c r="M5" s="206">
        <v>0</v>
      </c>
      <c r="AO5" s="208">
        <v>3033</v>
      </c>
      <c r="AP5" s="209">
        <v>375</v>
      </c>
      <c r="AQ5" s="193">
        <v>30</v>
      </c>
      <c r="AR5" s="193">
        <v>2</v>
      </c>
    </row>
    <row r="6" spans="1:44" ht="11.25">
      <c r="A6" s="191">
        <v>3</v>
      </c>
      <c r="B6" s="193">
        <v>3</v>
      </c>
      <c r="C6" s="193">
        <v>7</v>
      </c>
      <c r="D6" s="211" t="s">
        <v>170</v>
      </c>
      <c r="E6" s="203">
        <v>1997</v>
      </c>
      <c r="F6" s="193">
        <v>1</v>
      </c>
      <c r="G6" s="213" t="s">
        <v>139</v>
      </c>
      <c r="H6" s="203" t="s">
        <v>137</v>
      </c>
      <c r="I6" s="203">
        <v>15</v>
      </c>
      <c r="J6" s="204">
        <v>309</v>
      </c>
      <c r="K6" s="205">
        <v>6</v>
      </c>
      <c r="L6" s="206">
        <v>3045</v>
      </c>
      <c r="M6" s="206">
        <v>0</v>
      </c>
      <c r="AO6" s="208">
        <v>3045</v>
      </c>
      <c r="AP6" s="209">
        <v>371</v>
      </c>
      <c r="AQ6" s="193">
        <v>30</v>
      </c>
      <c r="AR6" s="193">
        <v>2</v>
      </c>
    </row>
    <row r="7" spans="1:44" ht="11.25">
      <c r="A7" s="191">
        <v>4</v>
      </c>
      <c r="B7" s="193">
        <v>2</v>
      </c>
      <c r="C7" s="193">
        <v>3</v>
      </c>
      <c r="D7" s="211" t="s">
        <v>185</v>
      </c>
      <c r="E7" s="203">
        <v>1997</v>
      </c>
      <c r="F7" s="193">
        <v>1</v>
      </c>
      <c r="G7" s="213" t="s">
        <v>139</v>
      </c>
      <c r="H7" s="203" t="s">
        <v>137</v>
      </c>
      <c r="I7" s="203">
        <v>15</v>
      </c>
      <c r="J7" s="204">
        <v>314</v>
      </c>
      <c r="K7" s="205">
        <v>6</v>
      </c>
      <c r="L7" s="206">
        <v>3057</v>
      </c>
      <c r="M7" s="206">
        <v>0</v>
      </c>
      <c r="AO7" s="208">
        <v>3057</v>
      </c>
      <c r="AP7" s="209">
        <v>366</v>
      </c>
      <c r="AQ7" s="193">
        <v>30</v>
      </c>
      <c r="AR7" s="193">
        <v>2</v>
      </c>
    </row>
    <row r="8" spans="1:44" ht="11.25">
      <c r="A8" s="191">
        <v>5</v>
      </c>
      <c r="B8" s="193">
        <v>3</v>
      </c>
      <c r="C8" s="193">
        <v>8</v>
      </c>
      <c r="D8" s="211" t="s">
        <v>189</v>
      </c>
      <c r="E8" s="203">
        <v>1998</v>
      </c>
      <c r="F8" s="193">
        <v>1</v>
      </c>
      <c r="G8" s="213" t="s">
        <v>183</v>
      </c>
      <c r="H8" s="203" t="s">
        <v>137</v>
      </c>
      <c r="I8" s="203">
        <v>15</v>
      </c>
      <c r="J8" s="204">
        <v>310</v>
      </c>
      <c r="K8" s="205">
        <v>4</v>
      </c>
      <c r="L8" s="206">
        <v>3062</v>
      </c>
      <c r="M8" s="206">
        <v>0</v>
      </c>
      <c r="AO8" s="208">
        <v>3062</v>
      </c>
      <c r="AP8" s="209">
        <v>364</v>
      </c>
      <c r="AQ8" s="193">
        <v>30</v>
      </c>
      <c r="AR8" s="193">
        <v>2</v>
      </c>
    </row>
    <row r="9" spans="1:44" ht="11.25">
      <c r="A9" s="191">
        <v>6</v>
      </c>
      <c r="B9" s="193">
        <v>4</v>
      </c>
      <c r="C9" s="193">
        <v>8</v>
      </c>
      <c r="D9" s="211" t="s">
        <v>187</v>
      </c>
      <c r="E9" s="203">
        <v>1997</v>
      </c>
      <c r="F9" s="193">
        <v>1</v>
      </c>
      <c r="G9" s="213" t="s">
        <v>131</v>
      </c>
      <c r="H9" s="203" t="s">
        <v>137</v>
      </c>
      <c r="I9" s="203">
        <v>15</v>
      </c>
      <c r="J9" s="204">
        <v>292</v>
      </c>
      <c r="K9" s="205">
        <v>16</v>
      </c>
      <c r="L9" s="206">
        <v>3077</v>
      </c>
      <c r="M9" s="206">
        <v>0</v>
      </c>
      <c r="AO9" s="208">
        <v>3077</v>
      </c>
      <c r="AP9" s="209">
        <v>359</v>
      </c>
      <c r="AQ9" s="193">
        <v>30</v>
      </c>
      <c r="AR9" s="193">
        <v>2</v>
      </c>
    </row>
    <row r="10" spans="1:44" ht="11.25">
      <c r="A10" s="191">
        <v>7</v>
      </c>
      <c r="B10" s="193">
        <v>2</v>
      </c>
      <c r="C10" s="193">
        <v>5</v>
      </c>
      <c r="D10" s="211" t="s">
        <v>182</v>
      </c>
      <c r="E10" s="203">
        <v>1997</v>
      </c>
      <c r="F10" s="193">
        <v>1</v>
      </c>
      <c r="G10" s="213" t="s">
        <v>183</v>
      </c>
      <c r="H10" s="203" t="s">
        <v>137</v>
      </c>
      <c r="I10" s="203">
        <v>15</v>
      </c>
      <c r="J10" s="204">
        <v>311</v>
      </c>
      <c r="K10" s="205">
        <v>4</v>
      </c>
      <c r="L10" s="206">
        <v>3121</v>
      </c>
      <c r="M10" s="206">
        <v>0</v>
      </c>
      <c r="AO10" s="208">
        <v>3121</v>
      </c>
      <c r="AP10" s="209">
        <v>344</v>
      </c>
      <c r="AQ10" s="193">
        <v>30</v>
      </c>
      <c r="AR10" s="193">
        <v>2</v>
      </c>
    </row>
    <row r="11" spans="1:44" ht="11.25">
      <c r="A11" s="191">
        <v>8</v>
      </c>
      <c r="B11" s="193">
        <v>2</v>
      </c>
      <c r="C11" s="193">
        <v>2</v>
      </c>
      <c r="D11" s="211" t="s">
        <v>168</v>
      </c>
      <c r="E11" s="203">
        <v>1997</v>
      </c>
      <c r="F11" s="193">
        <v>1</v>
      </c>
      <c r="G11" s="213" t="s">
        <v>159</v>
      </c>
      <c r="H11" s="203" t="s">
        <v>137</v>
      </c>
      <c r="I11" s="203">
        <v>15</v>
      </c>
      <c r="J11" s="204">
        <v>320</v>
      </c>
      <c r="K11" s="205">
        <v>7</v>
      </c>
      <c r="L11" s="206">
        <v>3129</v>
      </c>
      <c r="M11" s="206">
        <v>0</v>
      </c>
      <c r="AO11" s="208">
        <v>3129</v>
      </c>
      <c r="AP11" s="209">
        <v>341</v>
      </c>
      <c r="AQ11" s="193">
        <v>30</v>
      </c>
      <c r="AR11" s="193">
        <v>2</v>
      </c>
    </row>
    <row r="12" spans="1:44" ht="11.25">
      <c r="A12" s="191">
        <v>9</v>
      </c>
      <c r="B12" s="193">
        <v>2</v>
      </c>
      <c r="C12" s="193">
        <v>6</v>
      </c>
      <c r="D12" s="211" t="s">
        <v>273</v>
      </c>
      <c r="E12" s="203">
        <v>1997</v>
      </c>
      <c r="F12" s="193">
        <v>1</v>
      </c>
      <c r="G12" s="213" t="s">
        <v>152</v>
      </c>
      <c r="H12" s="203" t="s">
        <v>137</v>
      </c>
      <c r="I12" s="203">
        <v>15</v>
      </c>
      <c r="J12" s="204">
        <v>320</v>
      </c>
      <c r="K12" s="205">
        <v>14</v>
      </c>
      <c r="L12" s="206">
        <v>3161</v>
      </c>
      <c r="M12" s="206">
        <v>0</v>
      </c>
      <c r="AO12" s="208">
        <v>3161</v>
      </c>
      <c r="AP12" s="209">
        <v>331</v>
      </c>
      <c r="AQ12" s="193">
        <v>30</v>
      </c>
      <c r="AR12" s="193">
        <v>2</v>
      </c>
    </row>
    <row r="13" spans="1:44" ht="11.25">
      <c r="A13" s="191">
        <v>10</v>
      </c>
      <c r="B13" s="193">
        <v>1</v>
      </c>
      <c r="C13" s="193">
        <v>3</v>
      </c>
      <c r="D13" s="211" t="s">
        <v>167</v>
      </c>
      <c r="E13" s="203">
        <v>1998</v>
      </c>
      <c r="F13" s="193">
        <v>1</v>
      </c>
      <c r="G13" s="213" t="s">
        <v>131</v>
      </c>
      <c r="H13" s="203" t="s">
        <v>137</v>
      </c>
      <c r="I13" s="203">
        <v>15</v>
      </c>
      <c r="J13" s="204">
        <v>343</v>
      </c>
      <c r="K13" s="205">
        <v>16</v>
      </c>
      <c r="L13" s="206">
        <v>3347</v>
      </c>
      <c r="M13" s="206">
        <v>0</v>
      </c>
      <c r="AO13" s="208">
        <v>3347</v>
      </c>
      <c r="AP13" s="209">
        <v>279</v>
      </c>
      <c r="AQ13" s="193">
        <v>30</v>
      </c>
      <c r="AR13" s="193">
        <v>2</v>
      </c>
    </row>
    <row r="14" spans="1:44" ht="11.25">
      <c r="A14" s="191">
        <v>11</v>
      </c>
      <c r="B14" s="193">
        <v>1</v>
      </c>
      <c r="C14" s="193">
        <v>4</v>
      </c>
      <c r="D14" s="211" t="s">
        <v>169</v>
      </c>
      <c r="E14" s="203">
        <v>1998</v>
      </c>
      <c r="F14" s="193">
        <v>1</v>
      </c>
      <c r="G14" s="213" t="s">
        <v>131</v>
      </c>
      <c r="H14" s="203" t="s">
        <v>137</v>
      </c>
      <c r="I14" s="203">
        <v>15</v>
      </c>
      <c r="J14" s="204">
        <v>334</v>
      </c>
      <c r="K14" s="205">
        <v>16</v>
      </c>
      <c r="L14" s="206">
        <v>3373</v>
      </c>
      <c r="M14" s="206">
        <v>0</v>
      </c>
      <c r="AO14" s="208">
        <v>3373</v>
      </c>
      <c r="AP14" s="209">
        <v>272</v>
      </c>
      <c r="AQ14" s="193">
        <v>30</v>
      </c>
      <c r="AR14" s="193">
        <v>2</v>
      </c>
    </row>
    <row r="15" spans="1:44" ht="11.25">
      <c r="A15" s="191">
        <v>12</v>
      </c>
      <c r="B15" s="193">
        <v>2</v>
      </c>
      <c r="C15" s="193">
        <v>8</v>
      </c>
      <c r="D15" s="211" t="s">
        <v>140</v>
      </c>
      <c r="E15" s="203">
        <v>1998</v>
      </c>
      <c r="F15" s="193">
        <v>1</v>
      </c>
      <c r="G15" s="213" t="s">
        <v>141</v>
      </c>
      <c r="H15" s="203" t="s">
        <v>137</v>
      </c>
      <c r="I15" s="203">
        <v>15</v>
      </c>
      <c r="J15" s="204">
        <v>331</v>
      </c>
      <c r="K15" s="205">
        <v>3</v>
      </c>
      <c r="L15" s="206">
        <v>3461</v>
      </c>
      <c r="M15" s="206">
        <v>0</v>
      </c>
      <c r="AO15" s="208">
        <v>3461</v>
      </c>
      <c r="AP15" s="209">
        <v>252</v>
      </c>
      <c r="AQ15" s="193">
        <v>30</v>
      </c>
      <c r="AR15" s="193">
        <v>2</v>
      </c>
    </row>
    <row r="16" spans="1:44" ht="11.25">
      <c r="A16" s="191">
        <v>13</v>
      </c>
      <c r="B16" s="193">
        <v>1</v>
      </c>
      <c r="C16" s="193">
        <v>7</v>
      </c>
      <c r="D16" s="211" t="s">
        <v>264</v>
      </c>
      <c r="E16" s="203">
        <v>1998</v>
      </c>
      <c r="F16" s="193">
        <v>1</v>
      </c>
      <c r="G16" s="213" t="s">
        <v>243</v>
      </c>
      <c r="H16" s="203" t="s">
        <v>137</v>
      </c>
      <c r="I16" s="203">
        <v>15</v>
      </c>
      <c r="J16" s="204">
        <v>380</v>
      </c>
      <c r="K16" s="205">
        <v>17</v>
      </c>
      <c r="L16" s="206">
        <v>3499</v>
      </c>
      <c r="M16" s="206">
        <v>0</v>
      </c>
      <c r="AO16" s="208">
        <v>3499</v>
      </c>
      <c r="AP16" s="209">
        <v>244</v>
      </c>
      <c r="AQ16" s="193">
        <v>30</v>
      </c>
      <c r="AR16" s="193">
        <v>2</v>
      </c>
    </row>
    <row r="17" spans="1:44" ht="11.25">
      <c r="A17" s="191">
        <v>14</v>
      </c>
      <c r="B17" s="193">
        <v>1</v>
      </c>
      <c r="C17" s="193">
        <v>1</v>
      </c>
      <c r="D17" s="211" t="s">
        <v>138</v>
      </c>
      <c r="E17" s="203">
        <v>1998</v>
      </c>
      <c r="F17" s="193">
        <v>1</v>
      </c>
      <c r="G17" s="213" t="s">
        <v>139</v>
      </c>
      <c r="H17" s="203" t="s">
        <v>137</v>
      </c>
      <c r="I17" s="203">
        <v>15</v>
      </c>
      <c r="J17" s="204">
        <v>385</v>
      </c>
      <c r="K17" s="205">
        <v>6</v>
      </c>
      <c r="L17" s="206">
        <v>3742</v>
      </c>
      <c r="M17" s="206">
        <v>0</v>
      </c>
      <c r="AO17" s="208">
        <v>3742</v>
      </c>
      <c r="AP17" s="209">
        <v>199</v>
      </c>
      <c r="AQ17" s="193">
        <v>30</v>
      </c>
      <c r="AR17" s="193">
        <v>2</v>
      </c>
    </row>
    <row r="18" spans="1:44" ht="11.25">
      <c r="A18" s="191">
        <v>15</v>
      </c>
      <c r="B18" s="193">
        <v>1</v>
      </c>
      <c r="C18" s="193">
        <v>8</v>
      </c>
      <c r="D18" s="211" t="s">
        <v>249</v>
      </c>
      <c r="E18" s="203">
        <v>1998</v>
      </c>
      <c r="F18" s="193">
        <v>1</v>
      </c>
      <c r="G18" s="213" t="s">
        <v>243</v>
      </c>
      <c r="H18" s="203" t="s">
        <v>137</v>
      </c>
      <c r="I18" s="203">
        <v>15</v>
      </c>
      <c r="J18" s="204">
        <v>390</v>
      </c>
      <c r="K18" s="205">
        <v>17</v>
      </c>
      <c r="L18" s="206">
        <v>3909</v>
      </c>
      <c r="M18" s="206">
        <v>0</v>
      </c>
      <c r="AO18" s="208">
        <v>3909</v>
      </c>
      <c r="AP18" s="209">
        <v>175</v>
      </c>
      <c r="AQ18" s="193">
        <v>30</v>
      </c>
      <c r="AR18" s="193">
        <v>2</v>
      </c>
    </row>
    <row r="19" spans="1:44" ht="11.25">
      <c r="A19" s="191">
        <v>16</v>
      </c>
      <c r="B19" s="193">
        <v>1</v>
      </c>
      <c r="C19" s="193">
        <v>6</v>
      </c>
      <c r="D19" s="211" t="s">
        <v>269</v>
      </c>
      <c r="E19" s="203">
        <v>1998</v>
      </c>
      <c r="F19" s="193">
        <v>1</v>
      </c>
      <c r="G19" s="213" t="s">
        <v>131</v>
      </c>
      <c r="H19" s="203" t="s">
        <v>137</v>
      </c>
      <c r="I19" s="203">
        <v>15</v>
      </c>
      <c r="J19" s="204">
        <v>367</v>
      </c>
      <c r="K19" s="205">
        <v>16</v>
      </c>
      <c r="L19" s="206">
        <v>4093</v>
      </c>
      <c r="M19" s="206">
        <v>0</v>
      </c>
      <c r="AO19" s="208">
        <v>4093</v>
      </c>
      <c r="AP19" s="209">
        <v>152</v>
      </c>
      <c r="AQ19" s="193">
        <v>30</v>
      </c>
      <c r="AR19" s="193">
        <v>2</v>
      </c>
    </row>
    <row r="20" spans="1:9" ht="11.25">
      <c r="A20" s="191">
        <v>0</v>
      </c>
      <c r="E20" s="203" t="s">
        <v>357</v>
      </c>
      <c r="H20" s="203" t="s">
        <v>132</v>
      </c>
      <c r="I20" s="203">
        <v>15</v>
      </c>
    </row>
    <row r="21" spans="1:44" ht="11.25">
      <c r="A21" s="191">
        <v>1</v>
      </c>
      <c r="B21" s="193">
        <v>4</v>
      </c>
      <c r="C21" s="193">
        <v>4</v>
      </c>
      <c r="D21" s="211" t="s">
        <v>186</v>
      </c>
      <c r="E21" s="203">
        <v>1995</v>
      </c>
      <c r="F21" s="193">
        <v>1</v>
      </c>
      <c r="G21" s="213" t="s">
        <v>159</v>
      </c>
      <c r="H21" s="203" t="s">
        <v>132</v>
      </c>
      <c r="I21" s="203">
        <v>15</v>
      </c>
      <c r="J21" s="204">
        <v>266</v>
      </c>
      <c r="K21" s="205">
        <v>7</v>
      </c>
      <c r="L21" s="206">
        <v>2622</v>
      </c>
      <c r="M21" s="206">
        <v>0</v>
      </c>
      <c r="AO21" s="208">
        <v>2622</v>
      </c>
      <c r="AP21" s="209">
        <v>581</v>
      </c>
      <c r="AQ21" s="193">
        <v>30</v>
      </c>
      <c r="AR21" s="193">
        <v>2</v>
      </c>
    </row>
    <row r="22" spans="1:44" ht="11.25">
      <c r="A22" s="191">
        <v>2</v>
      </c>
      <c r="B22" s="193">
        <v>4</v>
      </c>
      <c r="C22" s="193">
        <v>6</v>
      </c>
      <c r="D22" s="211" t="s">
        <v>290</v>
      </c>
      <c r="E22" s="203">
        <v>1995</v>
      </c>
      <c r="F22" s="193">
        <v>1</v>
      </c>
      <c r="G22" s="213" t="s">
        <v>152</v>
      </c>
      <c r="H22" s="203" t="s">
        <v>132</v>
      </c>
      <c r="I22" s="203">
        <v>15</v>
      </c>
      <c r="J22" s="204">
        <v>280</v>
      </c>
      <c r="K22" s="205">
        <v>14</v>
      </c>
      <c r="L22" s="206">
        <v>2819</v>
      </c>
      <c r="M22" s="206">
        <v>0</v>
      </c>
      <c r="AO22" s="208">
        <v>2819</v>
      </c>
      <c r="AP22" s="209">
        <v>467</v>
      </c>
      <c r="AQ22" s="193">
        <v>30</v>
      </c>
      <c r="AR22" s="193">
        <v>2</v>
      </c>
    </row>
    <row r="23" spans="1:44" ht="11.25">
      <c r="A23" s="191">
        <v>3</v>
      </c>
      <c r="B23" s="193">
        <v>4</v>
      </c>
      <c r="C23" s="193">
        <v>2</v>
      </c>
      <c r="D23" s="211" t="s">
        <v>190</v>
      </c>
      <c r="E23" s="203">
        <v>1996</v>
      </c>
      <c r="F23" s="193">
        <v>1</v>
      </c>
      <c r="G23" s="213" t="s">
        <v>139</v>
      </c>
      <c r="H23" s="203" t="s">
        <v>132</v>
      </c>
      <c r="I23" s="203">
        <v>15</v>
      </c>
      <c r="J23" s="204">
        <v>280</v>
      </c>
      <c r="K23" s="205">
        <v>6</v>
      </c>
      <c r="L23" s="206">
        <v>2832</v>
      </c>
      <c r="M23" s="206">
        <v>0</v>
      </c>
      <c r="AO23" s="208">
        <v>2832</v>
      </c>
      <c r="AP23" s="209">
        <v>461</v>
      </c>
      <c r="AQ23" s="193">
        <v>30</v>
      </c>
      <c r="AR23" s="193">
        <v>2</v>
      </c>
    </row>
    <row r="24" spans="1:44" ht="11.25">
      <c r="A24" s="191">
        <v>4</v>
      </c>
      <c r="B24" s="193">
        <v>3</v>
      </c>
      <c r="C24" s="193">
        <v>4</v>
      </c>
      <c r="D24" s="211" t="s">
        <v>151</v>
      </c>
      <c r="E24" s="203">
        <v>1996</v>
      </c>
      <c r="F24" s="193">
        <v>1</v>
      </c>
      <c r="G24" s="213" t="s">
        <v>152</v>
      </c>
      <c r="H24" s="203" t="s">
        <v>132</v>
      </c>
      <c r="I24" s="203">
        <v>15</v>
      </c>
      <c r="J24" s="204">
        <v>292</v>
      </c>
      <c r="K24" s="205">
        <v>14</v>
      </c>
      <c r="L24" s="206">
        <v>2966</v>
      </c>
      <c r="M24" s="206">
        <v>0</v>
      </c>
      <c r="AO24" s="208">
        <v>2966</v>
      </c>
      <c r="AP24" s="209">
        <v>401</v>
      </c>
      <c r="AQ24" s="193">
        <v>30</v>
      </c>
      <c r="AR24" s="193">
        <v>2</v>
      </c>
    </row>
    <row r="25" spans="1:44" ht="11.25">
      <c r="A25" s="191">
        <v>5</v>
      </c>
      <c r="B25" s="193">
        <v>3</v>
      </c>
      <c r="C25" s="193">
        <v>2</v>
      </c>
      <c r="D25" s="211" t="s">
        <v>188</v>
      </c>
      <c r="E25" s="203">
        <v>1995</v>
      </c>
      <c r="F25" s="193">
        <v>1</v>
      </c>
      <c r="G25" s="213" t="s">
        <v>159</v>
      </c>
      <c r="H25" s="203" t="s">
        <v>132</v>
      </c>
      <c r="I25" s="203">
        <v>15</v>
      </c>
      <c r="J25" s="204">
        <v>304</v>
      </c>
      <c r="K25" s="205">
        <v>7</v>
      </c>
      <c r="L25" s="206">
        <v>2986</v>
      </c>
      <c r="M25" s="206">
        <v>0</v>
      </c>
      <c r="AO25" s="208">
        <v>2986</v>
      </c>
      <c r="AP25" s="209">
        <v>393</v>
      </c>
      <c r="AQ25" s="193">
        <v>30</v>
      </c>
      <c r="AR25" s="193">
        <v>2</v>
      </c>
    </row>
    <row r="26" spans="1:44" ht="11.25">
      <c r="A26" s="191">
        <v>6</v>
      </c>
      <c r="B26" s="193">
        <v>2</v>
      </c>
      <c r="C26" s="193">
        <v>4</v>
      </c>
      <c r="D26" s="211" t="s">
        <v>174</v>
      </c>
      <c r="E26" s="203">
        <v>1996</v>
      </c>
      <c r="F26" s="193">
        <v>1</v>
      </c>
      <c r="G26" s="213" t="s">
        <v>159</v>
      </c>
      <c r="H26" s="203" t="s">
        <v>132</v>
      </c>
      <c r="I26" s="203">
        <v>15</v>
      </c>
      <c r="J26" s="204">
        <v>311</v>
      </c>
      <c r="K26" s="205">
        <v>7</v>
      </c>
      <c r="L26" s="206">
        <v>2994</v>
      </c>
      <c r="M26" s="206">
        <v>0</v>
      </c>
      <c r="AO26" s="208">
        <v>2994</v>
      </c>
      <c r="AP26" s="209">
        <v>390</v>
      </c>
      <c r="AQ26" s="193">
        <v>30</v>
      </c>
      <c r="AR26" s="193">
        <v>2</v>
      </c>
    </row>
    <row r="27" spans="1:44" ht="11.25">
      <c r="A27" s="191">
        <v>7</v>
      </c>
      <c r="B27" s="193">
        <v>3</v>
      </c>
      <c r="C27" s="193">
        <v>5</v>
      </c>
      <c r="D27" s="211" t="s">
        <v>184</v>
      </c>
      <c r="E27" s="203">
        <v>1995</v>
      </c>
      <c r="F27" s="193">
        <v>1</v>
      </c>
      <c r="G27" s="213" t="s">
        <v>159</v>
      </c>
      <c r="H27" s="203" t="s">
        <v>132</v>
      </c>
      <c r="I27" s="203">
        <v>15</v>
      </c>
      <c r="J27" s="204">
        <v>296</v>
      </c>
      <c r="K27" s="205">
        <v>7</v>
      </c>
      <c r="L27" s="206">
        <v>3033</v>
      </c>
      <c r="M27" s="206">
        <v>0</v>
      </c>
      <c r="AO27" s="208">
        <v>3033</v>
      </c>
      <c r="AP27" s="209">
        <v>375</v>
      </c>
      <c r="AQ27" s="193">
        <v>30</v>
      </c>
      <c r="AR27" s="193">
        <v>2</v>
      </c>
    </row>
    <row r="28" spans="1:44" ht="11.25">
      <c r="A28" s="191">
        <v>8</v>
      </c>
      <c r="B28" s="193">
        <v>2</v>
      </c>
      <c r="C28" s="193">
        <v>7</v>
      </c>
      <c r="D28" s="211" t="s">
        <v>244</v>
      </c>
      <c r="E28" s="203">
        <v>1996</v>
      </c>
      <c r="F28" s="193">
        <v>1</v>
      </c>
      <c r="G28" s="213" t="s">
        <v>152</v>
      </c>
      <c r="H28" s="203" t="s">
        <v>132</v>
      </c>
      <c r="I28" s="203">
        <v>15</v>
      </c>
      <c r="J28" s="204">
        <v>331</v>
      </c>
      <c r="K28" s="205">
        <v>14</v>
      </c>
      <c r="L28" s="206">
        <v>3175</v>
      </c>
      <c r="M28" s="206">
        <v>0</v>
      </c>
      <c r="AO28" s="208">
        <v>3175</v>
      </c>
      <c r="AP28" s="209">
        <v>327</v>
      </c>
      <c r="AQ28" s="193">
        <v>30</v>
      </c>
      <c r="AR28" s="193">
        <v>2</v>
      </c>
    </row>
    <row r="29" spans="1:44" ht="11.25">
      <c r="A29" s="191">
        <v>9</v>
      </c>
      <c r="B29" s="193">
        <v>1</v>
      </c>
      <c r="C29" s="193">
        <v>5</v>
      </c>
      <c r="D29" s="211" t="s">
        <v>130</v>
      </c>
      <c r="E29" s="203">
        <v>1996</v>
      </c>
      <c r="F29" s="193">
        <v>1</v>
      </c>
      <c r="G29" s="213" t="s">
        <v>131</v>
      </c>
      <c r="H29" s="203" t="s">
        <v>132</v>
      </c>
      <c r="I29" s="203">
        <v>15</v>
      </c>
      <c r="J29" s="204">
        <v>342</v>
      </c>
      <c r="K29" s="205">
        <v>16</v>
      </c>
      <c r="L29" s="206">
        <v>3205</v>
      </c>
      <c r="M29" s="206">
        <v>0</v>
      </c>
      <c r="AO29" s="208">
        <v>3205</v>
      </c>
      <c r="AP29" s="209">
        <v>318</v>
      </c>
      <c r="AQ29" s="193">
        <v>30</v>
      </c>
      <c r="AR29" s="193">
        <v>2</v>
      </c>
    </row>
    <row r="30" spans="1:44" ht="11.25">
      <c r="A30" s="191">
        <v>10</v>
      </c>
      <c r="B30" s="193">
        <v>1</v>
      </c>
      <c r="C30" s="193">
        <v>2</v>
      </c>
      <c r="D30" s="211" t="s">
        <v>270</v>
      </c>
      <c r="E30" s="203">
        <v>1995</v>
      </c>
      <c r="F30" s="193">
        <v>1</v>
      </c>
      <c r="G30" s="213" t="s">
        <v>152</v>
      </c>
      <c r="H30" s="203" t="s">
        <v>132</v>
      </c>
      <c r="I30" s="203">
        <v>15</v>
      </c>
      <c r="J30" s="204">
        <v>379</v>
      </c>
      <c r="K30" s="205">
        <v>14</v>
      </c>
      <c r="L30" s="206">
        <v>3417</v>
      </c>
      <c r="M30" s="206">
        <v>0</v>
      </c>
      <c r="AO30" s="208">
        <v>3417</v>
      </c>
      <c r="AP30" s="209">
        <v>262</v>
      </c>
      <c r="AQ30" s="193">
        <v>30</v>
      </c>
      <c r="AR30" s="193">
        <v>2</v>
      </c>
    </row>
    <row r="31" spans="1:9" ht="11.25">
      <c r="A31" s="191">
        <v>0</v>
      </c>
      <c r="E31" s="203" t="s">
        <v>358</v>
      </c>
      <c r="H31" s="203" t="s">
        <v>166</v>
      </c>
      <c r="I31" s="203">
        <v>15</v>
      </c>
    </row>
    <row r="32" spans="1:44" ht="11.25">
      <c r="A32" s="191">
        <v>1</v>
      </c>
      <c r="B32" s="193">
        <v>4</v>
      </c>
      <c r="C32" s="193">
        <v>5</v>
      </c>
      <c r="D32" s="211" t="s">
        <v>296</v>
      </c>
      <c r="E32" s="203">
        <v>1993</v>
      </c>
      <c r="F32" s="193">
        <v>1</v>
      </c>
      <c r="G32" s="213" t="s">
        <v>141</v>
      </c>
      <c r="H32" s="203" t="s">
        <v>166</v>
      </c>
      <c r="I32" s="203">
        <v>15</v>
      </c>
      <c r="J32" s="204">
        <v>269</v>
      </c>
      <c r="K32" s="205">
        <v>3</v>
      </c>
      <c r="L32" s="206">
        <v>2661</v>
      </c>
      <c r="M32" s="206">
        <v>0</v>
      </c>
      <c r="AO32" s="208">
        <v>2661</v>
      </c>
      <c r="AP32" s="209">
        <v>555</v>
      </c>
      <c r="AQ32" s="193">
        <v>30</v>
      </c>
      <c r="AR32" s="193">
        <v>2</v>
      </c>
    </row>
    <row r="33" spans="1:44" ht="11.25">
      <c r="A33" s="191">
        <v>2</v>
      </c>
      <c r="B33" s="193">
        <v>4</v>
      </c>
      <c r="C33" s="193">
        <v>7</v>
      </c>
      <c r="D33" s="211" t="s">
        <v>289</v>
      </c>
      <c r="E33" s="203">
        <v>1993</v>
      </c>
      <c r="F33" s="193">
        <v>1</v>
      </c>
      <c r="G33" s="213" t="s">
        <v>183</v>
      </c>
      <c r="H33" s="203" t="s">
        <v>166</v>
      </c>
      <c r="I33" s="203">
        <v>15</v>
      </c>
      <c r="J33" s="204">
        <v>283</v>
      </c>
      <c r="K33" s="205">
        <v>4</v>
      </c>
      <c r="L33" s="206">
        <v>2796</v>
      </c>
      <c r="M33" s="206">
        <v>0</v>
      </c>
      <c r="AO33" s="208">
        <v>2796</v>
      </c>
      <c r="AP33" s="209">
        <v>479</v>
      </c>
      <c r="AQ33" s="193">
        <v>30</v>
      </c>
      <c r="AR33" s="193">
        <v>2</v>
      </c>
    </row>
    <row r="34" spans="1:44" ht="11.25">
      <c r="A34" s="191">
        <v>3</v>
      </c>
      <c r="B34" s="193">
        <v>4</v>
      </c>
      <c r="C34" s="193">
        <v>3</v>
      </c>
      <c r="D34" s="211" t="s">
        <v>164</v>
      </c>
      <c r="E34" s="203">
        <v>1993</v>
      </c>
      <c r="F34" s="193">
        <v>1</v>
      </c>
      <c r="G34" s="213" t="s">
        <v>165</v>
      </c>
      <c r="H34" s="203" t="s">
        <v>166</v>
      </c>
      <c r="I34" s="203">
        <v>15</v>
      </c>
      <c r="J34" s="204">
        <v>279</v>
      </c>
      <c r="K34" s="205">
        <v>10</v>
      </c>
      <c r="L34" s="206">
        <v>2920</v>
      </c>
      <c r="M34" s="206">
        <v>0</v>
      </c>
      <c r="AO34" s="208">
        <v>2920</v>
      </c>
      <c r="AP34" s="209">
        <v>420</v>
      </c>
      <c r="AQ34" s="193">
        <v>30</v>
      </c>
      <c r="AR34" s="193">
        <v>2</v>
      </c>
    </row>
    <row r="35" spans="2:44" ht="11.25">
      <c r="B35" s="193">
        <v>4</v>
      </c>
      <c r="C35" s="193">
        <v>1</v>
      </c>
      <c r="D35" s="211" t="s">
        <v>178</v>
      </c>
      <c r="E35" s="203">
        <v>1993</v>
      </c>
      <c r="F35" s="193">
        <v>1</v>
      </c>
      <c r="G35" s="213" t="s">
        <v>159</v>
      </c>
      <c r="H35" s="203" t="s">
        <v>166</v>
      </c>
      <c r="I35" s="203">
        <v>15</v>
      </c>
      <c r="J35" s="204">
        <v>289</v>
      </c>
      <c r="K35" s="205">
        <v>7</v>
      </c>
      <c r="L35" s="206" t="s">
        <v>301</v>
      </c>
      <c r="M35" s="206">
        <v>0</v>
      </c>
      <c r="AO35" s="208" t="s">
        <v>301</v>
      </c>
      <c r="AQ35" s="193">
        <v>30</v>
      </c>
      <c r="AR35" s="193">
        <v>2</v>
      </c>
    </row>
    <row r="36" spans="1:9" ht="11.25">
      <c r="A36" s="191">
        <v>0</v>
      </c>
      <c r="E36" s="203" t="s">
        <v>359</v>
      </c>
      <c r="H36" s="203" t="s">
        <v>134</v>
      </c>
      <c r="I36" s="203">
        <v>15</v>
      </c>
    </row>
    <row r="37" spans="1:44" ht="11.25">
      <c r="A37" s="191" t="s">
        <v>134</v>
      </c>
      <c r="B37" s="193">
        <v>3</v>
      </c>
      <c r="C37" s="193">
        <v>1</v>
      </c>
      <c r="D37" s="211" t="s">
        <v>272</v>
      </c>
      <c r="E37" s="203">
        <v>1996</v>
      </c>
      <c r="F37" s="193">
        <v>1</v>
      </c>
      <c r="G37" s="213" t="s">
        <v>230</v>
      </c>
      <c r="H37" s="203" t="s">
        <v>134</v>
      </c>
      <c r="I37" s="203">
        <v>15</v>
      </c>
      <c r="J37" s="204">
        <v>310</v>
      </c>
      <c r="K37" s="205">
        <v>12</v>
      </c>
      <c r="L37" s="206">
        <v>3440</v>
      </c>
      <c r="M37" s="206">
        <v>0</v>
      </c>
      <c r="AO37" s="208">
        <v>3440</v>
      </c>
      <c r="AP37" s="209">
        <v>257</v>
      </c>
      <c r="AQ37" s="193">
        <v>30</v>
      </c>
      <c r="AR37" s="193">
        <v>2</v>
      </c>
    </row>
    <row r="38" spans="1:44" ht="11.25">
      <c r="A38" s="191" t="s">
        <v>134</v>
      </c>
      <c r="B38" s="193">
        <v>2</v>
      </c>
      <c r="C38" s="193">
        <v>1</v>
      </c>
      <c r="D38" s="211" t="s">
        <v>158</v>
      </c>
      <c r="E38" s="203">
        <v>1999</v>
      </c>
      <c r="F38" s="193">
        <v>1</v>
      </c>
      <c r="G38" s="213" t="s">
        <v>159</v>
      </c>
      <c r="H38" s="203" t="s">
        <v>134</v>
      </c>
      <c r="I38" s="203">
        <v>15</v>
      </c>
      <c r="J38" s="204">
        <v>331</v>
      </c>
      <c r="K38" s="205">
        <v>7</v>
      </c>
      <c r="L38" s="206">
        <v>3479</v>
      </c>
      <c r="M38" s="206">
        <v>0</v>
      </c>
      <c r="AO38" s="208">
        <v>3479</v>
      </c>
      <c r="AP38" s="209">
        <v>248</v>
      </c>
      <c r="AQ38" s="193">
        <v>30</v>
      </c>
      <c r="AR38" s="193">
        <v>2</v>
      </c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sheetPr codeName="Munka49">
    <tabColor indexed="42"/>
  </sheetPr>
  <dimension ref="A1:AS41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A3" sqref="A3"/>
    </sheetView>
  </sheetViews>
  <sheetFormatPr defaultColWidth="9.140625" defaultRowHeight="12.75"/>
  <cols>
    <col min="1" max="1" width="3.28125" style="191" customWidth="1"/>
    <col min="2" max="3" width="0" style="193" hidden="1" customWidth="1"/>
    <col min="4" max="4" width="29.00390625" style="211" customWidth="1"/>
    <col min="5" max="5" width="5.7109375" style="203" customWidth="1"/>
    <col min="6" max="6" width="0" style="193" hidden="1" customWidth="1"/>
    <col min="7" max="7" width="31.00390625" style="213" customWidth="1"/>
    <col min="8" max="8" width="6.28125" style="203" customWidth="1"/>
    <col min="9" max="9" width="1.8515625" style="203" hidden="1" customWidth="1"/>
    <col min="10" max="10" width="6.140625" style="204" hidden="1" customWidth="1"/>
    <col min="11" max="11" width="6.7109375" style="205" hidden="1" customWidth="1"/>
    <col min="12" max="15" width="7.140625" style="206" customWidth="1"/>
    <col min="16" max="16" width="7.140625" style="207" customWidth="1"/>
    <col min="17" max="17" width="7.140625" style="206" customWidth="1"/>
    <col min="18" max="40" width="0" style="206" hidden="1" customWidth="1"/>
    <col min="41" max="41" width="9.140625" style="208" customWidth="1"/>
    <col min="42" max="42" width="6.7109375" style="209" customWidth="1"/>
    <col min="43" max="44" width="0" style="193" hidden="1" customWidth="1"/>
    <col min="45" max="45" width="64.00390625" style="193" customWidth="1"/>
    <col min="46" max="16384" width="9.140625" style="193" customWidth="1"/>
  </cols>
  <sheetData>
    <row r="1" spans="2:45" ht="12.75">
      <c r="B1" s="192"/>
      <c r="C1" s="192"/>
      <c r="D1" s="232" t="s">
        <v>28</v>
      </c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S1" s="216"/>
    </row>
    <row r="2" spans="2:45" ht="11.25">
      <c r="B2" s="194"/>
      <c r="C2" s="194"/>
      <c r="D2" s="210" t="s">
        <v>30</v>
      </c>
      <c r="E2" s="195"/>
      <c r="F2" s="195"/>
      <c r="G2" s="212">
        <f>MENU2!B18</f>
        <v>0</v>
      </c>
      <c r="H2" s="195"/>
      <c r="I2" s="195"/>
      <c r="J2" s="196"/>
      <c r="K2" s="197"/>
      <c r="L2" s="198"/>
      <c r="M2" s="198"/>
      <c r="N2" s="198"/>
      <c r="O2" s="198"/>
      <c r="P2" s="199" t="str">
        <f>MENU2!E18</f>
        <v>50 női gyors</v>
      </c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1"/>
      <c r="AP2" s="202" t="s">
        <v>76</v>
      </c>
      <c r="AS2" s="215"/>
    </row>
    <row r="3" spans="1:9" ht="11.25">
      <c r="A3" s="191">
        <v>0</v>
      </c>
      <c r="E3" s="203" t="s">
        <v>360</v>
      </c>
      <c r="H3" s="203" t="s">
        <v>137</v>
      </c>
      <c r="I3" s="203">
        <v>16</v>
      </c>
    </row>
    <row r="4" spans="1:44" ht="11.25">
      <c r="A4" s="191">
        <v>1</v>
      </c>
      <c r="B4" s="193">
        <v>5</v>
      </c>
      <c r="C4" s="193">
        <v>7</v>
      </c>
      <c r="D4" s="211" t="s">
        <v>236</v>
      </c>
      <c r="E4" s="203">
        <v>1997</v>
      </c>
      <c r="F4" s="193">
        <v>2</v>
      </c>
      <c r="G4" s="213" t="s">
        <v>183</v>
      </c>
      <c r="H4" s="203" t="s">
        <v>137</v>
      </c>
      <c r="I4" s="203">
        <v>16</v>
      </c>
      <c r="J4" s="204">
        <v>299</v>
      </c>
      <c r="K4" s="205">
        <v>4</v>
      </c>
      <c r="L4" s="206">
        <v>2961</v>
      </c>
      <c r="M4" s="206">
        <v>0</v>
      </c>
      <c r="AO4" s="208">
        <v>2961</v>
      </c>
      <c r="AP4" s="209">
        <v>574</v>
      </c>
      <c r="AQ4" s="193">
        <v>31</v>
      </c>
      <c r="AR4" s="193">
        <v>2</v>
      </c>
    </row>
    <row r="5" spans="1:44" ht="11.25">
      <c r="A5" s="191">
        <v>2</v>
      </c>
      <c r="B5" s="193">
        <v>5</v>
      </c>
      <c r="C5" s="193">
        <v>6</v>
      </c>
      <c r="D5" s="211" t="s">
        <v>237</v>
      </c>
      <c r="E5" s="203">
        <v>1997</v>
      </c>
      <c r="F5" s="193">
        <v>2</v>
      </c>
      <c r="G5" s="213" t="s">
        <v>131</v>
      </c>
      <c r="H5" s="203" t="s">
        <v>137</v>
      </c>
      <c r="I5" s="203">
        <v>16</v>
      </c>
      <c r="J5" s="204">
        <v>298</v>
      </c>
      <c r="K5" s="205">
        <v>16</v>
      </c>
      <c r="L5" s="206">
        <v>2973</v>
      </c>
      <c r="M5" s="206">
        <v>0</v>
      </c>
      <c r="AO5" s="208">
        <v>2973</v>
      </c>
      <c r="AP5" s="209">
        <v>567</v>
      </c>
      <c r="AQ5" s="193">
        <v>31</v>
      </c>
      <c r="AR5" s="193">
        <v>2</v>
      </c>
    </row>
    <row r="6" spans="1:44" ht="11.25">
      <c r="A6" s="191">
        <v>3</v>
      </c>
      <c r="B6" s="193">
        <v>5</v>
      </c>
      <c r="C6" s="193">
        <v>1</v>
      </c>
      <c r="D6" s="211" t="s">
        <v>228</v>
      </c>
      <c r="E6" s="203">
        <v>1997</v>
      </c>
      <c r="F6" s="193">
        <v>2</v>
      </c>
      <c r="G6" s="213" t="s">
        <v>163</v>
      </c>
      <c r="H6" s="203" t="s">
        <v>137</v>
      </c>
      <c r="I6" s="203">
        <v>16</v>
      </c>
      <c r="J6" s="204">
        <v>300</v>
      </c>
      <c r="K6" s="205">
        <v>2</v>
      </c>
      <c r="L6" s="206">
        <v>3077</v>
      </c>
      <c r="M6" s="206">
        <v>0</v>
      </c>
      <c r="AO6" s="208">
        <v>3077</v>
      </c>
      <c r="AP6" s="209">
        <v>511</v>
      </c>
      <c r="AQ6" s="193">
        <v>31</v>
      </c>
      <c r="AR6" s="193">
        <v>2</v>
      </c>
    </row>
    <row r="7" spans="1:44" ht="11.25">
      <c r="A7" s="191">
        <v>4</v>
      </c>
      <c r="B7" s="193">
        <v>4</v>
      </c>
      <c r="C7" s="193">
        <v>5</v>
      </c>
      <c r="D7" s="211" t="s">
        <v>206</v>
      </c>
      <c r="E7" s="203">
        <v>1997</v>
      </c>
      <c r="F7" s="193">
        <v>2</v>
      </c>
      <c r="G7" s="213" t="s">
        <v>165</v>
      </c>
      <c r="H7" s="203" t="s">
        <v>137</v>
      </c>
      <c r="I7" s="203">
        <v>16</v>
      </c>
      <c r="J7" s="204">
        <v>302</v>
      </c>
      <c r="K7" s="205">
        <v>10</v>
      </c>
      <c r="L7" s="206">
        <v>3123</v>
      </c>
      <c r="M7" s="206">
        <v>0</v>
      </c>
      <c r="AO7" s="208">
        <v>3123</v>
      </c>
      <c r="AP7" s="209">
        <v>489</v>
      </c>
      <c r="AQ7" s="193">
        <v>31</v>
      </c>
      <c r="AR7" s="193">
        <v>2</v>
      </c>
    </row>
    <row r="8" spans="1:44" ht="11.25">
      <c r="A8" s="191">
        <v>5</v>
      </c>
      <c r="B8" s="193">
        <v>5</v>
      </c>
      <c r="C8" s="193">
        <v>8</v>
      </c>
      <c r="D8" s="211" t="s">
        <v>232</v>
      </c>
      <c r="E8" s="203">
        <v>1998</v>
      </c>
      <c r="F8" s="193">
        <v>2</v>
      </c>
      <c r="G8" s="213" t="s">
        <v>163</v>
      </c>
      <c r="H8" s="203" t="s">
        <v>137</v>
      </c>
      <c r="I8" s="203">
        <v>16</v>
      </c>
      <c r="J8" s="204">
        <v>300</v>
      </c>
      <c r="K8" s="205">
        <v>2</v>
      </c>
      <c r="L8" s="206">
        <v>3148</v>
      </c>
      <c r="M8" s="206">
        <v>0</v>
      </c>
      <c r="AO8" s="208">
        <v>3148</v>
      </c>
      <c r="AP8" s="209">
        <v>477</v>
      </c>
      <c r="AQ8" s="193">
        <v>31</v>
      </c>
      <c r="AR8" s="193">
        <v>2</v>
      </c>
    </row>
    <row r="9" spans="1:44" ht="11.25">
      <c r="A9" s="191">
        <v>6</v>
      </c>
      <c r="B9" s="193">
        <v>4</v>
      </c>
      <c r="C9" s="193">
        <v>2</v>
      </c>
      <c r="D9" s="211" t="s">
        <v>234</v>
      </c>
      <c r="E9" s="203">
        <v>1997</v>
      </c>
      <c r="F9" s="193">
        <v>2</v>
      </c>
      <c r="G9" s="213" t="s">
        <v>131</v>
      </c>
      <c r="H9" s="203" t="s">
        <v>137</v>
      </c>
      <c r="I9" s="203">
        <v>16</v>
      </c>
      <c r="J9" s="204">
        <v>306</v>
      </c>
      <c r="K9" s="205">
        <v>16</v>
      </c>
      <c r="L9" s="206">
        <v>3156</v>
      </c>
      <c r="M9" s="206">
        <v>0</v>
      </c>
      <c r="AO9" s="208">
        <v>3156</v>
      </c>
      <c r="AP9" s="209">
        <v>474</v>
      </c>
      <c r="AQ9" s="193">
        <v>31</v>
      </c>
      <c r="AR9" s="193">
        <v>2</v>
      </c>
    </row>
    <row r="10" spans="1:44" ht="11.25">
      <c r="A10" s="191">
        <v>7</v>
      </c>
      <c r="B10" s="193">
        <v>4</v>
      </c>
      <c r="C10" s="193">
        <v>4</v>
      </c>
      <c r="D10" s="211" t="s">
        <v>238</v>
      </c>
      <c r="E10" s="203">
        <v>1997</v>
      </c>
      <c r="F10" s="193">
        <v>2</v>
      </c>
      <c r="G10" s="213" t="s">
        <v>131</v>
      </c>
      <c r="H10" s="203" t="s">
        <v>137</v>
      </c>
      <c r="I10" s="203">
        <v>16</v>
      </c>
      <c r="J10" s="204">
        <v>302</v>
      </c>
      <c r="K10" s="205">
        <v>16</v>
      </c>
      <c r="L10" s="206">
        <v>3216</v>
      </c>
      <c r="M10" s="206">
        <v>0</v>
      </c>
      <c r="AO10" s="208">
        <v>3216</v>
      </c>
      <c r="AP10" s="209">
        <v>448</v>
      </c>
      <c r="AQ10" s="193">
        <v>31</v>
      </c>
      <c r="AR10" s="193">
        <v>2</v>
      </c>
    </row>
    <row r="11" spans="1:44" ht="11.25">
      <c r="A11" s="191">
        <v>8</v>
      </c>
      <c r="B11" s="193">
        <v>3</v>
      </c>
      <c r="C11" s="193">
        <v>6</v>
      </c>
      <c r="D11" s="211" t="s">
        <v>216</v>
      </c>
      <c r="E11" s="203">
        <v>1998</v>
      </c>
      <c r="F11" s="193">
        <v>2</v>
      </c>
      <c r="G11" s="213" t="s">
        <v>193</v>
      </c>
      <c r="H11" s="203" t="s">
        <v>137</v>
      </c>
      <c r="I11" s="203">
        <v>16</v>
      </c>
      <c r="J11" s="204">
        <v>321</v>
      </c>
      <c r="K11" s="205">
        <v>11</v>
      </c>
      <c r="L11" s="206">
        <v>3273</v>
      </c>
      <c r="M11" s="206">
        <v>0</v>
      </c>
      <c r="AO11" s="208">
        <v>3273</v>
      </c>
      <c r="AP11" s="209">
        <v>425</v>
      </c>
      <c r="AQ11" s="193">
        <v>31</v>
      </c>
      <c r="AR11" s="193">
        <v>2</v>
      </c>
    </row>
    <row r="12" spans="1:44" ht="11.25">
      <c r="A12" s="191">
        <v>9</v>
      </c>
      <c r="B12" s="193">
        <v>3</v>
      </c>
      <c r="C12" s="193">
        <v>1</v>
      </c>
      <c r="D12" s="211" t="s">
        <v>214</v>
      </c>
      <c r="E12" s="203">
        <v>1998</v>
      </c>
      <c r="F12" s="193">
        <v>2</v>
      </c>
      <c r="G12" s="213" t="s">
        <v>163</v>
      </c>
      <c r="H12" s="203" t="s">
        <v>137</v>
      </c>
      <c r="I12" s="203">
        <v>16</v>
      </c>
      <c r="J12" s="204">
        <v>330</v>
      </c>
      <c r="K12" s="205">
        <v>2</v>
      </c>
      <c r="L12" s="206">
        <v>3286</v>
      </c>
      <c r="M12" s="206">
        <v>0</v>
      </c>
      <c r="AO12" s="208">
        <v>3286</v>
      </c>
      <c r="AP12" s="209">
        <v>420</v>
      </c>
      <c r="AQ12" s="193">
        <v>31</v>
      </c>
      <c r="AR12" s="193">
        <v>2</v>
      </c>
    </row>
    <row r="13" spans="1:44" ht="11.25">
      <c r="A13" s="191">
        <v>10</v>
      </c>
      <c r="B13" s="193">
        <v>3</v>
      </c>
      <c r="C13" s="193">
        <v>8</v>
      </c>
      <c r="D13" s="211" t="s">
        <v>287</v>
      </c>
      <c r="E13" s="203">
        <v>1997</v>
      </c>
      <c r="F13" s="193">
        <v>2</v>
      </c>
      <c r="G13" s="213" t="s">
        <v>163</v>
      </c>
      <c r="H13" s="203" t="s">
        <v>137</v>
      </c>
      <c r="I13" s="203">
        <v>16</v>
      </c>
      <c r="J13" s="204">
        <v>330</v>
      </c>
      <c r="K13" s="205">
        <v>2</v>
      </c>
      <c r="L13" s="206">
        <v>3300</v>
      </c>
      <c r="M13" s="206">
        <v>0</v>
      </c>
      <c r="AO13" s="208">
        <v>3300</v>
      </c>
      <c r="AP13" s="209">
        <v>414</v>
      </c>
      <c r="AQ13" s="193">
        <v>31</v>
      </c>
      <c r="AR13" s="193">
        <v>2</v>
      </c>
    </row>
    <row r="14" spans="1:44" ht="11.25">
      <c r="A14" s="191">
        <v>11</v>
      </c>
      <c r="B14" s="193">
        <v>2</v>
      </c>
      <c r="C14" s="193">
        <v>7</v>
      </c>
      <c r="D14" s="211" t="s">
        <v>278</v>
      </c>
      <c r="E14" s="203">
        <v>1998</v>
      </c>
      <c r="F14" s="193">
        <v>2</v>
      </c>
      <c r="G14" s="213" t="s">
        <v>165</v>
      </c>
      <c r="H14" s="203" t="s">
        <v>137</v>
      </c>
      <c r="I14" s="203">
        <v>16</v>
      </c>
      <c r="J14" s="204">
        <v>349</v>
      </c>
      <c r="K14" s="205">
        <v>10</v>
      </c>
      <c r="L14" s="206">
        <v>3305</v>
      </c>
      <c r="M14" s="206">
        <v>0</v>
      </c>
      <c r="AO14" s="208">
        <v>3305</v>
      </c>
      <c r="AP14" s="209">
        <v>412</v>
      </c>
      <c r="AQ14" s="193">
        <v>31</v>
      </c>
      <c r="AR14" s="193">
        <v>2</v>
      </c>
    </row>
    <row r="15" spans="1:44" ht="11.25">
      <c r="A15" s="191">
        <v>12</v>
      </c>
      <c r="B15" s="193">
        <v>2</v>
      </c>
      <c r="C15" s="193">
        <v>6</v>
      </c>
      <c r="D15" s="211" t="s">
        <v>220</v>
      </c>
      <c r="E15" s="203">
        <v>1998</v>
      </c>
      <c r="F15" s="193">
        <v>2</v>
      </c>
      <c r="G15" s="213" t="s">
        <v>131</v>
      </c>
      <c r="H15" s="203" t="s">
        <v>137</v>
      </c>
      <c r="I15" s="203">
        <v>16</v>
      </c>
      <c r="J15" s="204">
        <v>347</v>
      </c>
      <c r="K15" s="205">
        <v>16</v>
      </c>
      <c r="L15" s="206">
        <v>3338</v>
      </c>
      <c r="M15" s="206">
        <v>0</v>
      </c>
      <c r="AO15" s="208">
        <v>3338</v>
      </c>
      <c r="AP15" s="209">
        <v>400</v>
      </c>
      <c r="AQ15" s="193">
        <v>31</v>
      </c>
      <c r="AR15" s="193">
        <v>2</v>
      </c>
    </row>
    <row r="16" spans="1:44" ht="11.25">
      <c r="A16" s="191">
        <v>13</v>
      </c>
      <c r="B16" s="193">
        <v>3</v>
      </c>
      <c r="C16" s="193">
        <v>2</v>
      </c>
      <c r="D16" s="211" t="s">
        <v>209</v>
      </c>
      <c r="E16" s="203">
        <v>1998</v>
      </c>
      <c r="F16" s="193">
        <v>2</v>
      </c>
      <c r="G16" s="213" t="s">
        <v>139</v>
      </c>
      <c r="H16" s="203" t="s">
        <v>137</v>
      </c>
      <c r="I16" s="203">
        <v>16</v>
      </c>
      <c r="J16" s="204">
        <v>323</v>
      </c>
      <c r="K16" s="205">
        <v>6</v>
      </c>
      <c r="L16" s="206">
        <v>3360</v>
      </c>
      <c r="M16" s="206">
        <v>0</v>
      </c>
      <c r="AO16" s="208">
        <v>3360</v>
      </c>
      <c r="AP16" s="209">
        <v>392</v>
      </c>
      <c r="AQ16" s="193">
        <v>31</v>
      </c>
      <c r="AR16" s="193">
        <v>2</v>
      </c>
    </row>
    <row r="17" spans="1:44" ht="11.25">
      <c r="A17" s="191">
        <v>14</v>
      </c>
      <c r="B17" s="193">
        <v>2</v>
      </c>
      <c r="C17" s="193">
        <v>4</v>
      </c>
      <c r="D17" s="211" t="s">
        <v>256</v>
      </c>
      <c r="E17" s="203">
        <v>1997</v>
      </c>
      <c r="F17" s="193">
        <v>2</v>
      </c>
      <c r="G17" s="213" t="s">
        <v>139</v>
      </c>
      <c r="H17" s="203" t="s">
        <v>137</v>
      </c>
      <c r="I17" s="203">
        <v>16</v>
      </c>
      <c r="J17" s="204">
        <v>333</v>
      </c>
      <c r="K17" s="205">
        <v>6</v>
      </c>
      <c r="L17" s="206">
        <v>3363</v>
      </c>
      <c r="M17" s="206">
        <v>0</v>
      </c>
      <c r="AO17" s="208">
        <v>3363</v>
      </c>
      <c r="AP17" s="209">
        <v>391</v>
      </c>
      <c r="AQ17" s="193">
        <v>31</v>
      </c>
      <c r="AR17" s="193">
        <v>2</v>
      </c>
    </row>
    <row r="18" spans="1:44" ht="11.25">
      <c r="A18" s="191">
        <v>15</v>
      </c>
      <c r="B18" s="193">
        <v>2</v>
      </c>
      <c r="C18" s="193">
        <v>5</v>
      </c>
      <c r="D18" s="211" t="s">
        <v>226</v>
      </c>
      <c r="E18" s="203">
        <v>1998</v>
      </c>
      <c r="F18" s="193">
        <v>2</v>
      </c>
      <c r="G18" s="213" t="s">
        <v>131</v>
      </c>
      <c r="H18" s="203" t="s">
        <v>137</v>
      </c>
      <c r="I18" s="203">
        <v>16</v>
      </c>
      <c r="J18" s="204">
        <v>334</v>
      </c>
      <c r="K18" s="205">
        <v>16</v>
      </c>
      <c r="L18" s="206">
        <v>3365</v>
      </c>
      <c r="M18" s="206">
        <v>0</v>
      </c>
      <c r="AO18" s="208">
        <v>3365</v>
      </c>
      <c r="AP18" s="209">
        <v>391</v>
      </c>
      <c r="AQ18" s="193">
        <v>31</v>
      </c>
      <c r="AR18" s="193">
        <v>2</v>
      </c>
    </row>
    <row r="19" spans="1:44" ht="11.25">
      <c r="A19" s="191">
        <v>16</v>
      </c>
      <c r="B19" s="193">
        <v>3</v>
      </c>
      <c r="C19" s="193">
        <v>5</v>
      </c>
      <c r="D19" s="211" t="s">
        <v>225</v>
      </c>
      <c r="E19" s="203">
        <v>1997</v>
      </c>
      <c r="F19" s="193">
        <v>2</v>
      </c>
      <c r="G19" s="213" t="s">
        <v>152</v>
      </c>
      <c r="H19" s="203" t="s">
        <v>137</v>
      </c>
      <c r="I19" s="203">
        <v>16</v>
      </c>
      <c r="J19" s="204">
        <v>320</v>
      </c>
      <c r="K19" s="205">
        <v>14</v>
      </c>
      <c r="L19" s="206">
        <v>3423</v>
      </c>
      <c r="M19" s="206">
        <v>0</v>
      </c>
      <c r="AO19" s="208">
        <v>3423</v>
      </c>
      <c r="AP19" s="209">
        <v>371</v>
      </c>
      <c r="AQ19" s="193">
        <v>31</v>
      </c>
      <c r="AR19" s="193">
        <v>2</v>
      </c>
    </row>
    <row r="20" spans="1:44" ht="11.25">
      <c r="A20" s="191">
        <v>17</v>
      </c>
      <c r="B20" s="193">
        <v>2</v>
      </c>
      <c r="C20" s="193">
        <v>8</v>
      </c>
      <c r="D20" s="211" t="s">
        <v>277</v>
      </c>
      <c r="E20" s="203">
        <v>1998</v>
      </c>
      <c r="F20" s="193">
        <v>2</v>
      </c>
      <c r="G20" s="213" t="s">
        <v>152</v>
      </c>
      <c r="H20" s="203" t="s">
        <v>137</v>
      </c>
      <c r="I20" s="203">
        <v>16</v>
      </c>
      <c r="J20" s="204">
        <v>354</v>
      </c>
      <c r="K20" s="205">
        <v>14</v>
      </c>
      <c r="L20" s="206">
        <v>3525</v>
      </c>
      <c r="M20" s="206">
        <v>0</v>
      </c>
      <c r="AO20" s="208">
        <v>3525</v>
      </c>
      <c r="AP20" s="209">
        <v>340</v>
      </c>
      <c r="AQ20" s="193">
        <v>31</v>
      </c>
      <c r="AR20" s="193">
        <v>2</v>
      </c>
    </row>
    <row r="21" spans="1:44" ht="11.25">
      <c r="A21" s="191">
        <v>18</v>
      </c>
      <c r="B21" s="193">
        <v>3</v>
      </c>
      <c r="C21" s="193">
        <v>4</v>
      </c>
      <c r="D21" s="211" t="s">
        <v>279</v>
      </c>
      <c r="E21" s="203">
        <v>1997</v>
      </c>
      <c r="F21" s="193">
        <v>2</v>
      </c>
      <c r="G21" s="213" t="s">
        <v>152</v>
      </c>
      <c r="H21" s="203" t="s">
        <v>137</v>
      </c>
      <c r="I21" s="203">
        <v>16</v>
      </c>
      <c r="J21" s="204">
        <v>320</v>
      </c>
      <c r="K21" s="205">
        <v>14</v>
      </c>
      <c r="L21" s="206">
        <v>3557</v>
      </c>
      <c r="M21" s="206">
        <v>0</v>
      </c>
      <c r="AO21" s="208">
        <v>3557</v>
      </c>
      <c r="AP21" s="209">
        <v>331</v>
      </c>
      <c r="AQ21" s="193">
        <v>31</v>
      </c>
      <c r="AR21" s="193">
        <v>2</v>
      </c>
    </row>
    <row r="22" spans="1:44" ht="11.25">
      <c r="A22" s="191">
        <v>19</v>
      </c>
      <c r="B22" s="193">
        <v>1</v>
      </c>
      <c r="C22" s="193">
        <v>4</v>
      </c>
      <c r="D22" s="211" t="s">
        <v>276</v>
      </c>
      <c r="E22" s="203">
        <v>1998</v>
      </c>
      <c r="F22" s="193">
        <v>2</v>
      </c>
      <c r="G22" s="213" t="s">
        <v>154</v>
      </c>
      <c r="H22" s="203" t="s">
        <v>137</v>
      </c>
      <c r="I22" s="203">
        <v>16</v>
      </c>
      <c r="J22" s="204">
        <v>365</v>
      </c>
      <c r="K22" s="205">
        <v>15</v>
      </c>
      <c r="L22" s="206">
        <v>3605</v>
      </c>
      <c r="M22" s="206">
        <v>0</v>
      </c>
      <c r="AO22" s="208">
        <v>3605</v>
      </c>
      <c r="AP22" s="209">
        <v>318</v>
      </c>
      <c r="AQ22" s="193">
        <v>31</v>
      </c>
      <c r="AR22" s="193">
        <v>2</v>
      </c>
    </row>
    <row r="23" spans="1:44" ht="11.25">
      <c r="A23" s="191">
        <v>20</v>
      </c>
      <c r="B23" s="193">
        <v>2</v>
      </c>
      <c r="C23" s="193">
        <v>1</v>
      </c>
      <c r="D23" s="211" t="s">
        <v>252</v>
      </c>
      <c r="E23" s="203">
        <v>1997</v>
      </c>
      <c r="F23" s="193">
        <v>2</v>
      </c>
      <c r="G23" s="213" t="s">
        <v>139</v>
      </c>
      <c r="H23" s="203" t="s">
        <v>137</v>
      </c>
      <c r="I23" s="203">
        <v>16</v>
      </c>
      <c r="J23" s="204">
        <v>350</v>
      </c>
      <c r="K23" s="205">
        <v>6</v>
      </c>
      <c r="L23" s="206">
        <v>3618</v>
      </c>
      <c r="M23" s="206">
        <v>0</v>
      </c>
      <c r="AO23" s="208">
        <v>3618</v>
      </c>
      <c r="AP23" s="209">
        <v>314</v>
      </c>
      <c r="AQ23" s="193">
        <v>31</v>
      </c>
      <c r="AR23" s="193">
        <v>2</v>
      </c>
    </row>
    <row r="24" spans="1:44" ht="11.25">
      <c r="A24" s="191">
        <v>21</v>
      </c>
      <c r="B24" s="193">
        <v>1</v>
      </c>
      <c r="C24" s="193">
        <v>5</v>
      </c>
      <c r="D24" s="211" t="s">
        <v>253</v>
      </c>
      <c r="E24" s="203">
        <v>1998</v>
      </c>
      <c r="F24" s="193">
        <v>2</v>
      </c>
      <c r="G24" s="213" t="s">
        <v>163</v>
      </c>
      <c r="H24" s="203" t="s">
        <v>137</v>
      </c>
      <c r="I24" s="203">
        <v>16</v>
      </c>
      <c r="J24" s="204">
        <v>375</v>
      </c>
      <c r="K24" s="205">
        <v>2</v>
      </c>
      <c r="L24" s="206">
        <v>3833</v>
      </c>
      <c r="M24" s="206">
        <v>0</v>
      </c>
      <c r="AO24" s="208">
        <v>3833</v>
      </c>
      <c r="AP24" s="209">
        <v>264</v>
      </c>
      <c r="AQ24" s="193">
        <v>31</v>
      </c>
      <c r="AR24" s="193">
        <v>2</v>
      </c>
    </row>
    <row r="25" spans="1:44" ht="11.25">
      <c r="A25" s="191">
        <v>22</v>
      </c>
      <c r="B25" s="193">
        <v>1</v>
      </c>
      <c r="C25" s="193">
        <v>3</v>
      </c>
      <c r="D25" s="211" t="s">
        <v>191</v>
      </c>
      <c r="E25" s="203">
        <v>1998</v>
      </c>
      <c r="F25" s="193">
        <v>2</v>
      </c>
      <c r="G25" s="213" t="s">
        <v>154</v>
      </c>
      <c r="H25" s="203" t="s">
        <v>137</v>
      </c>
      <c r="I25" s="203">
        <v>16</v>
      </c>
      <c r="J25" s="204">
        <v>385</v>
      </c>
      <c r="K25" s="205">
        <v>15</v>
      </c>
      <c r="L25" s="206">
        <v>4096</v>
      </c>
      <c r="M25" s="206">
        <v>0</v>
      </c>
      <c r="AO25" s="208">
        <v>4096</v>
      </c>
      <c r="AP25" s="209">
        <v>216</v>
      </c>
      <c r="AQ25" s="193">
        <v>31</v>
      </c>
      <c r="AR25" s="193">
        <v>2</v>
      </c>
    </row>
    <row r="26" spans="2:44" ht="11.25">
      <c r="B26" s="193">
        <v>2</v>
      </c>
      <c r="C26" s="193">
        <v>3</v>
      </c>
      <c r="D26" s="211" t="s">
        <v>291</v>
      </c>
      <c r="E26" s="203">
        <v>1998</v>
      </c>
      <c r="F26" s="193">
        <v>2</v>
      </c>
      <c r="G26" s="213" t="s">
        <v>141</v>
      </c>
      <c r="H26" s="203" t="s">
        <v>137</v>
      </c>
      <c r="I26" s="203">
        <v>16</v>
      </c>
      <c r="J26" s="204">
        <v>336</v>
      </c>
      <c r="K26" s="205">
        <v>3</v>
      </c>
      <c r="L26" s="206" t="s">
        <v>301</v>
      </c>
      <c r="M26" s="206">
        <v>0</v>
      </c>
      <c r="AO26" s="208" t="s">
        <v>301</v>
      </c>
      <c r="AQ26" s="193">
        <v>31</v>
      </c>
      <c r="AR26" s="193">
        <v>2</v>
      </c>
    </row>
    <row r="27" spans="1:9" ht="11.25">
      <c r="A27" s="191">
        <v>0</v>
      </c>
      <c r="E27" s="203" t="s">
        <v>361</v>
      </c>
      <c r="H27" s="203" t="s">
        <v>132</v>
      </c>
      <c r="I27" s="203">
        <v>16</v>
      </c>
    </row>
    <row r="28" spans="1:44" ht="11.25">
      <c r="A28" s="191">
        <v>1</v>
      </c>
      <c r="B28" s="193">
        <v>5</v>
      </c>
      <c r="C28" s="193">
        <v>2</v>
      </c>
      <c r="D28" s="211" t="s">
        <v>284</v>
      </c>
      <c r="E28" s="203">
        <v>1996</v>
      </c>
      <c r="F28" s="193">
        <v>2</v>
      </c>
      <c r="G28" s="213" t="s">
        <v>183</v>
      </c>
      <c r="H28" s="203" t="s">
        <v>132</v>
      </c>
      <c r="I28" s="203">
        <v>16</v>
      </c>
      <c r="J28" s="204">
        <v>298</v>
      </c>
      <c r="K28" s="205">
        <v>4</v>
      </c>
      <c r="L28" s="206">
        <v>2928</v>
      </c>
      <c r="M28" s="206">
        <v>0</v>
      </c>
      <c r="AO28" s="208">
        <v>2928</v>
      </c>
      <c r="AP28" s="209">
        <v>593</v>
      </c>
      <c r="AQ28" s="193">
        <v>31</v>
      </c>
      <c r="AR28" s="193">
        <v>2</v>
      </c>
    </row>
    <row r="29" spans="1:44" ht="11.25">
      <c r="A29" s="191">
        <v>2</v>
      </c>
      <c r="B29" s="193">
        <v>4</v>
      </c>
      <c r="C29" s="193">
        <v>6</v>
      </c>
      <c r="D29" s="211" t="s">
        <v>281</v>
      </c>
      <c r="E29" s="203">
        <v>1996</v>
      </c>
      <c r="F29" s="193">
        <v>2</v>
      </c>
      <c r="G29" s="213" t="s">
        <v>165</v>
      </c>
      <c r="H29" s="203" t="s">
        <v>132</v>
      </c>
      <c r="I29" s="203">
        <v>16</v>
      </c>
      <c r="J29" s="204">
        <v>304</v>
      </c>
      <c r="K29" s="205">
        <v>10</v>
      </c>
      <c r="L29" s="206">
        <v>3111</v>
      </c>
      <c r="M29" s="206">
        <v>0</v>
      </c>
      <c r="AO29" s="208">
        <v>3111</v>
      </c>
      <c r="AP29" s="209">
        <v>495</v>
      </c>
      <c r="AQ29" s="193">
        <v>31</v>
      </c>
      <c r="AR29" s="193">
        <v>2</v>
      </c>
    </row>
    <row r="30" spans="1:44" ht="11.25">
      <c r="A30" s="191">
        <v>3</v>
      </c>
      <c r="B30" s="193">
        <v>4</v>
      </c>
      <c r="C30" s="193">
        <v>3</v>
      </c>
      <c r="D30" s="211" t="s">
        <v>219</v>
      </c>
      <c r="E30" s="203">
        <v>1996</v>
      </c>
      <c r="F30" s="193">
        <v>2</v>
      </c>
      <c r="G30" s="213" t="s">
        <v>139</v>
      </c>
      <c r="H30" s="203" t="s">
        <v>132</v>
      </c>
      <c r="I30" s="203">
        <v>16</v>
      </c>
      <c r="J30" s="204">
        <v>304</v>
      </c>
      <c r="K30" s="205">
        <v>6</v>
      </c>
      <c r="L30" s="206">
        <v>3143</v>
      </c>
      <c r="M30" s="206">
        <v>0</v>
      </c>
      <c r="AO30" s="208">
        <v>3143</v>
      </c>
      <c r="AP30" s="209">
        <v>480</v>
      </c>
      <c r="AQ30" s="193">
        <v>31</v>
      </c>
      <c r="AR30" s="193">
        <v>2</v>
      </c>
    </row>
    <row r="31" spans="1:44" ht="11.25">
      <c r="A31" s="191">
        <v>4</v>
      </c>
      <c r="B31" s="193">
        <v>4</v>
      </c>
      <c r="C31" s="193">
        <v>1</v>
      </c>
      <c r="D31" s="211" t="s">
        <v>231</v>
      </c>
      <c r="E31" s="203">
        <v>1996</v>
      </c>
      <c r="F31" s="193">
        <v>2</v>
      </c>
      <c r="G31" s="213" t="s">
        <v>139</v>
      </c>
      <c r="H31" s="203" t="s">
        <v>132</v>
      </c>
      <c r="I31" s="203">
        <v>16</v>
      </c>
      <c r="J31" s="204">
        <v>311</v>
      </c>
      <c r="K31" s="205">
        <v>6</v>
      </c>
      <c r="L31" s="206">
        <v>3154</v>
      </c>
      <c r="M31" s="206">
        <v>0</v>
      </c>
      <c r="AO31" s="208">
        <v>3154</v>
      </c>
      <c r="AP31" s="209">
        <v>475</v>
      </c>
      <c r="AQ31" s="193">
        <v>31</v>
      </c>
      <c r="AR31" s="193">
        <v>2</v>
      </c>
    </row>
    <row r="32" spans="1:44" ht="11.25">
      <c r="A32" s="191">
        <v>5</v>
      </c>
      <c r="B32" s="193">
        <v>4</v>
      </c>
      <c r="C32" s="193">
        <v>7</v>
      </c>
      <c r="D32" s="211" t="s">
        <v>192</v>
      </c>
      <c r="E32" s="203">
        <v>1996</v>
      </c>
      <c r="F32" s="193">
        <v>2</v>
      </c>
      <c r="G32" s="213" t="s">
        <v>152</v>
      </c>
      <c r="H32" s="203" t="s">
        <v>132</v>
      </c>
      <c r="I32" s="203">
        <v>16</v>
      </c>
      <c r="J32" s="204">
        <v>306</v>
      </c>
      <c r="K32" s="205">
        <v>14</v>
      </c>
      <c r="L32" s="206">
        <v>3163</v>
      </c>
      <c r="M32" s="206">
        <v>0</v>
      </c>
      <c r="AO32" s="208">
        <v>3163</v>
      </c>
      <c r="AP32" s="209">
        <v>471</v>
      </c>
      <c r="AQ32" s="193">
        <v>31</v>
      </c>
      <c r="AR32" s="193">
        <v>2</v>
      </c>
    </row>
    <row r="33" spans="1:44" ht="11.25">
      <c r="A33" s="191">
        <v>6</v>
      </c>
      <c r="B33" s="193">
        <v>5</v>
      </c>
      <c r="C33" s="193">
        <v>5</v>
      </c>
      <c r="D33" s="211" t="s">
        <v>229</v>
      </c>
      <c r="E33" s="203">
        <v>1996</v>
      </c>
      <c r="F33" s="193">
        <v>2</v>
      </c>
      <c r="G33" s="213" t="s">
        <v>230</v>
      </c>
      <c r="H33" s="203" t="s">
        <v>132</v>
      </c>
      <c r="I33" s="203">
        <v>16</v>
      </c>
      <c r="J33" s="204">
        <v>295</v>
      </c>
      <c r="K33" s="205">
        <v>12</v>
      </c>
      <c r="L33" s="206">
        <v>3169</v>
      </c>
      <c r="M33" s="206">
        <v>0</v>
      </c>
      <c r="AO33" s="208">
        <v>3169</v>
      </c>
      <c r="AP33" s="209">
        <v>468</v>
      </c>
      <c r="AQ33" s="193">
        <v>31</v>
      </c>
      <c r="AR33" s="193">
        <v>2</v>
      </c>
    </row>
    <row r="34" spans="1:44" ht="11.25">
      <c r="A34" s="191">
        <v>7</v>
      </c>
      <c r="B34" s="193">
        <v>3</v>
      </c>
      <c r="C34" s="193">
        <v>7</v>
      </c>
      <c r="D34" s="211" t="s">
        <v>292</v>
      </c>
      <c r="E34" s="203">
        <v>1995</v>
      </c>
      <c r="F34" s="193">
        <v>2</v>
      </c>
      <c r="G34" s="213" t="s">
        <v>152</v>
      </c>
      <c r="H34" s="203" t="s">
        <v>132</v>
      </c>
      <c r="I34" s="203">
        <v>16</v>
      </c>
      <c r="J34" s="204">
        <v>327</v>
      </c>
      <c r="K34" s="205">
        <v>14</v>
      </c>
      <c r="L34" s="206">
        <v>3322</v>
      </c>
      <c r="M34" s="206">
        <v>0</v>
      </c>
      <c r="AO34" s="208">
        <v>3322</v>
      </c>
      <c r="AP34" s="209">
        <v>406</v>
      </c>
      <c r="AQ34" s="193">
        <v>31</v>
      </c>
      <c r="AR34" s="193">
        <v>2</v>
      </c>
    </row>
    <row r="35" spans="1:44" ht="11.25">
      <c r="A35" s="191">
        <v>8</v>
      </c>
      <c r="B35" s="193">
        <v>3</v>
      </c>
      <c r="C35" s="193">
        <v>3</v>
      </c>
      <c r="D35" s="211" t="s">
        <v>293</v>
      </c>
      <c r="E35" s="203">
        <v>1996</v>
      </c>
      <c r="F35" s="193">
        <v>2</v>
      </c>
      <c r="G35" s="213" t="s">
        <v>152</v>
      </c>
      <c r="H35" s="203" t="s">
        <v>132</v>
      </c>
      <c r="I35" s="203">
        <v>16</v>
      </c>
      <c r="J35" s="204">
        <v>321</v>
      </c>
      <c r="K35" s="205">
        <v>14</v>
      </c>
      <c r="L35" s="206">
        <v>3328</v>
      </c>
      <c r="M35" s="206">
        <v>0</v>
      </c>
      <c r="AO35" s="208">
        <v>3328</v>
      </c>
      <c r="AP35" s="209">
        <v>404</v>
      </c>
      <c r="AQ35" s="193">
        <v>31</v>
      </c>
      <c r="AR35" s="193">
        <v>2</v>
      </c>
    </row>
    <row r="36" spans="1:9" ht="11.25">
      <c r="A36" s="191">
        <v>0</v>
      </c>
      <c r="E36" s="203" t="s">
        <v>362</v>
      </c>
      <c r="H36" s="203" t="s">
        <v>166</v>
      </c>
      <c r="I36" s="203">
        <v>16</v>
      </c>
    </row>
    <row r="37" spans="1:44" ht="11.25">
      <c r="A37" s="191">
        <v>1</v>
      </c>
      <c r="B37" s="193">
        <v>5</v>
      </c>
      <c r="C37" s="193">
        <v>3</v>
      </c>
      <c r="D37" s="211" t="s">
        <v>299</v>
      </c>
      <c r="E37" s="203">
        <v>1994</v>
      </c>
      <c r="F37" s="193">
        <v>2</v>
      </c>
      <c r="G37" s="213" t="s">
        <v>131</v>
      </c>
      <c r="H37" s="203" t="s">
        <v>166</v>
      </c>
      <c r="I37" s="203">
        <v>16</v>
      </c>
      <c r="J37" s="204">
        <v>297</v>
      </c>
      <c r="K37" s="205">
        <v>16</v>
      </c>
      <c r="L37" s="206">
        <v>2945</v>
      </c>
      <c r="M37" s="206">
        <v>0</v>
      </c>
      <c r="AO37" s="208">
        <v>2945</v>
      </c>
      <c r="AP37" s="209">
        <v>583</v>
      </c>
      <c r="AQ37" s="193">
        <v>31</v>
      </c>
      <c r="AR37" s="193">
        <v>2</v>
      </c>
    </row>
    <row r="38" spans="1:44" ht="11.25">
      <c r="A38" s="191">
        <v>2</v>
      </c>
      <c r="B38" s="193">
        <v>5</v>
      </c>
      <c r="C38" s="193">
        <v>4</v>
      </c>
      <c r="D38" s="211" t="s">
        <v>282</v>
      </c>
      <c r="E38" s="203">
        <v>1993</v>
      </c>
      <c r="F38" s="193">
        <v>2</v>
      </c>
      <c r="G38" s="213" t="s">
        <v>165</v>
      </c>
      <c r="H38" s="203" t="s">
        <v>166</v>
      </c>
      <c r="I38" s="203">
        <v>16</v>
      </c>
      <c r="J38" s="204">
        <v>279</v>
      </c>
      <c r="K38" s="205">
        <v>10</v>
      </c>
      <c r="L38" s="206">
        <v>3064</v>
      </c>
      <c r="M38" s="206">
        <v>0</v>
      </c>
      <c r="AO38" s="208">
        <v>3064</v>
      </c>
      <c r="AP38" s="209">
        <v>518</v>
      </c>
      <c r="AQ38" s="193">
        <v>31</v>
      </c>
      <c r="AR38" s="193">
        <v>2</v>
      </c>
    </row>
    <row r="39" spans="1:44" ht="11.25">
      <c r="A39" s="191">
        <v>3</v>
      </c>
      <c r="B39" s="193">
        <v>4</v>
      </c>
      <c r="C39" s="193">
        <v>8</v>
      </c>
      <c r="D39" s="211" t="s">
        <v>263</v>
      </c>
      <c r="E39" s="203">
        <v>1994</v>
      </c>
      <c r="F39" s="193">
        <v>2</v>
      </c>
      <c r="G39" s="213" t="s">
        <v>141</v>
      </c>
      <c r="H39" s="203" t="s">
        <v>166</v>
      </c>
      <c r="I39" s="203">
        <v>16</v>
      </c>
      <c r="J39" s="204">
        <v>314</v>
      </c>
      <c r="K39" s="205">
        <v>3</v>
      </c>
      <c r="L39" s="206">
        <v>3380</v>
      </c>
      <c r="M39" s="206">
        <v>0</v>
      </c>
      <c r="AO39" s="208">
        <v>3380</v>
      </c>
      <c r="AP39" s="209">
        <v>385</v>
      </c>
      <c r="AQ39" s="193">
        <v>31</v>
      </c>
      <c r="AR39" s="193">
        <v>2</v>
      </c>
    </row>
    <row r="40" spans="1:9" ht="11.25">
      <c r="A40" s="191">
        <v>0</v>
      </c>
      <c r="E40" s="203" t="s">
        <v>363</v>
      </c>
      <c r="H40" s="203" t="s">
        <v>134</v>
      </c>
      <c r="I40" s="203">
        <v>16</v>
      </c>
    </row>
    <row r="41" spans="1:44" ht="11.25">
      <c r="A41" s="191" t="s">
        <v>134</v>
      </c>
      <c r="B41" s="193">
        <v>2</v>
      </c>
      <c r="C41" s="193">
        <v>2</v>
      </c>
      <c r="D41" s="211" t="s">
        <v>201</v>
      </c>
      <c r="E41" s="203">
        <v>1999</v>
      </c>
      <c r="F41" s="193">
        <v>2</v>
      </c>
      <c r="G41" s="213" t="s">
        <v>152</v>
      </c>
      <c r="H41" s="203" t="s">
        <v>134</v>
      </c>
      <c r="I41" s="203">
        <v>16</v>
      </c>
      <c r="J41" s="204">
        <v>347</v>
      </c>
      <c r="K41" s="205">
        <v>14</v>
      </c>
      <c r="L41" s="206">
        <v>3453</v>
      </c>
      <c r="M41" s="206">
        <v>0</v>
      </c>
      <c r="AO41" s="208">
        <v>3453</v>
      </c>
      <c r="AP41" s="209">
        <v>362</v>
      </c>
      <c r="AQ41" s="193">
        <v>31</v>
      </c>
      <c r="AR41" s="193">
        <v>2</v>
      </c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sheetPr codeName="Munka50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C1" sqref="C1:AP1"/>
    </sheetView>
  </sheetViews>
  <sheetFormatPr defaultColWidth="9.140625" defaultRowHeight="12.75"/>
  <cols>
    <col min="1" max="1" width="3.28125" style="191" customWidth="1"/>
    <col min="2" max="3" width="0" style="193" hidden="1" customWidth="1"/>
    <col min="4" max="4" width="29.00390625" style="211" customWidth="1"/>
    <col min="5" max="5" width="5.7109375" style="203" customWidth="1"/>
    <col min="6" max="6" width="0" style="193" hidden="1" customWidth="1"/>
    <col min="7" max="7" width="31.00390625" style="213" customWidth="1"/>
    <col min="8" max="8" width="6.28125" style="203" customWidth="1"/>
    <col min="9" max="9" width="1.8515625" style="203" hidden="1" customWidth="1"/>
    <col min="10" max="10" width="6.140625" style="204" hidden="1" customWidth="1"/>
    <col min="11" max="11" width="6.7109375" style="205" hidden="1" customWidth="1"/>
    <col min="12" max="15" width="7.140625" style="206" customWidth="1"/>
    <col min="16" max="16" width="7.140625" style="207" customWidth="1"/>
    <col min="17" max="17" width="7.140625" style="206" customWidth="1"/>
    <col min="18" max="40" width="0" style="206" hidden="1" customWidth="1"/>
    <col min="41" max="41" width="9.140625" style="208" customWidth="1"/>
    <col min="42" max="42" width="6.7109375" style="209" customWidth="1"/>
    <col min="43" max="44" width="0" style="193" hidden="1" customWidth="1"/>
    <col min="45" max="45" width="64.00390625" style="193" customWidth="1"/>
    <col min="46" max="16384" width="9.140625" style="193" customWidth="1"/>
  </cols>
  <sheetData>
    <row r="1" spans="2:45" ht="12.75">
      <c r="B1" s="192"/>
      <c r="C1" s="192"/>
      <c r="D1" s="232" t="s">
        <v>28</v>
      </c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S1" s="216"/>
    </row>
    <row r="2" spans="2:45" ht="11.25">
      <c r="B2" s="194"/>
      <c r="C2" s="194"/>
      <c r="D2" s="210" t="s">
        <v>30</v>
      </c>
      <c r="E2" s="195"/>
      <c r="F2" s="195"/>
      <c r="G2" s="212">
        <f>MENU2!B19</f>
        <v>0</v>
      </c>
      <c r="H2" s="195"/>
      <c r="I2" s="195"/>
      <c r="J2" s="196"/>
      <c r="K2" s="197"/>
      <c r="L2" s="198"/>
      <c r="M2" s="198"/>
      <c r="N2" s="198"/>
      <c r="O2" s="198"/>
      <c r="P2" s="199" t="str">
        <f>MENU2!E19</f>
        <v>200 férfi pillangó</v>
      </c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1"/>
      <c r="AP2" s="202" t="s">
        <v>76</v>
      </c>
      <c r="AS2" s="215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 codeName="Munka51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C1" sqref="C1:AP1"/>
    </sheetView>
  </sheetViews>
  <sheetFormatPr defaultColWidth="9.140625" defaultRowHeight="12.75"/>
  <cols>
    <col min="1" max="1" width="3.28125" style="191" customWidth="1"/>
    <col min="2" max="3" width="0" style="193" hidden="1" customWidth="1"/>
    <col min="4" max="4" width="29.00390625" style="211" customWidth="1"/>
    <col min="5" max="5" width="5.7109375" style="203" customWidth="1"/>
    <col min="6" max="6" width="0" style="193" hidden="1" customWidth="1"/>
    <col min="7" max="7" width="31.00390625" style="213" customWidth="1"/>
    <col min="8" max="8" width="6.28125" style="203" customWidth="1"/>
    <col min="9" max="9" width="1.8515625" style="203" hidden="1" customWidth="1"/>
    <col min="10" max="10" width="6.140625" style="204" hidden="1" customWidth="1"/>
    <col min="11" max="11" width="6.7109375" style="205" hidden="1" customWidth="1"/>
    <col min="12" max="15" width="7.140625" style="206" customWidth="1"/>
    <col min="16" max="16" width="7.140625" style="207" customWidth="1"/>
    <col min="17" max="17" width="7.140625" style="206" customWidth="1"/>
    <col min="18" max="40" width="0" style="206" hidden="1" customWidth="1"/>
    <col min="41" max="41" width="9.140625" style="208" customWidth="1"/>
    <col min="42" max="42" width="6.7109375" style="209" customWidth="1"/>
    <col min="43" max="44" width="0" style="193" hidden="1" customWidth="1"/>
    <col min="45" max="45" width="64.00390625" style="193" customWidth="1"/>
    <col min="46" max="16384" width="9.140625" style="193" customWidth="1"/>
  </cols>
  <sheetData>
    <row r="1" spans="2:45" ht="12.75">
      <c r="B1" s="192"/>
      <c r="C1" s="192"/>
      <c r="D1" s="232" t="s">
        <v>28</v>
      </c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S1" s="216"/>
    </row>
    <row r="2" spans="2:45" ht="11.25">
      <c r="B2" s="194"/>
      <c r="C2" s="194"/>
      <c r="D2" s="210" t="s">
        <v>30</v>
      </c>
      <c r="E2" s="195"/>
      <c r="F2" s="195"/>
      <c r="G2" s="212">
        <f>MENU2!B20</f>
        <v>0</v>
      </c>
      <c r="H2" s="195"/>
      <c r="I2" s="195"/>
      <c r="J2" s="196"/>
      <c r="K2" s="197"/>
      <c r="L2" s="198"/>
      <c r="M2" s="198"/>
      <c r="N2" s="198"/>
      <c r="O2" s="198"/>
      <c r="P2" s="199" t="str">
        <f>MENU2!E20</f>
        <v>200 női pillangó</v>
      </c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1"/>
      <c r="AP2" s="202" t="s">
        <v>76</v>
      </c>
      <c r="AS2" s="215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 codeName="Munka52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C1" sqref="C1:AP1"/>
    </sheetView>
  </sheetViews>
  <sheetFormatPr defaultColWidth="9.140625" defaultRowHeight="12.75"/>
  <cols>
    <col min="1" max="1" width="3.28125" style="191" customWidth="1"/>
    <col min="2" max="3" width="0" style="193" hidden="1" customWidth="1"/>
    <col min="4" max="4" width="29.00390625" style="211" customWidth="1"/>
    <col min="5" max="5" width="5.7109375" style="203" customWidth="1"/>
    <col min="6" max="6" width="0" style="193" hidden="1" customWidth="1"/>
    <col min="7" max="7" width="31.00390625" style="213" customWidth="1"/>
    <col min="8" max="8" width="6.28125" style="203" customWidth="1"/>
    <col min="9" max="9" width="1.8515625" style="203" hidden="1" customWidth="1"/>
    <col min="10" max="10" width="6.140625" style="204" hidden="1" customWidth="1"/>
    <col min="11" max="11" width="6.7109375" style="205" hidden="1" customWidth="1"/>
    <col min="12" max="15" width="7.140625" style="206" customWidth="1"/>
    <col min="16" max="16" width="7.140625" style="207" customWidth="1"/>
    <col min="17" max="17" width="7.140625" style="206" customWidth="1"/>
    <col min="18" max="40" width="0" style="206" hidden="1" customWidth="1"/>
    <col min="41" max="41" width="9.140625" style="208" customWidth="1"/>
    <col min="42" max="42" width="6.7109375" style="209" customWidth="1"/>
    <col min="43" max="44" width="0" style="193" hidden="1" customWidth="1"/>
    <col min="45" max="45" width="64.00390625" style="193" customWidth="1"/>
    <col min="46" max="16384" width="9.140625" style="193" customWidth="1"/>
  </cols>
  <sheetData>
    <row r="1" spans="2:45" ht="12.75">
      <c r="B1" s="192"/>
      <c r="C1" s="192"/>
      <c r="D1" s="232" t="s">
        <v>28</v>
      </c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S1" s="216"/>
    </row>
    <row r="2" spans="2:45" ht="11.25">
      <c r="B2" s="194"/>
      <c r="C2" s="194"/>
      <c r="D2" s="210" t="s">
        <v>30</v>
      </c>
      <c r="E2" s="195"/>
      <c r="F2" s="195"/>
      <c r="G2" s="212">
        <f>MENU2!B21</f>
        <v>0</v>
      </c>
      <c r="H2" s="195"/>
      <c r="I2" s="195"/>
      <c r="J2" s="196"/>
      <c r="K2" s="197"/>
      <c r="L2" s="198"/>
      <c r="M2" s="198"/>
      <c r="N2" s="198"/>
      <c r="O2" s="198"/>
      <c r="P2" s="199" t="str">
        <f>MENU2!E21</f>
        <v>100 férfi mell</v>
      </c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1"/>
      <c r="AP2" s="202" t="s">
        <v>76</v>
      </c>
      <c r="AS2" s="215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sheetPr codeName="Munka53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C1" sqref="C1:AP1"/>
    </sheetView>
  </sheetViews>
  <sheetFormatPr defaultColWidth="9.140625" defaultRowHeight="12.75"/>
  <cols>
    <col min="1" max="1" width="3.28125" style="191" customWidth="1"/>
    <col min="2" max="3" width="0" style="193" hidden="1" customWidth="1"/>
    <col min="4" max="4" width="29.00390625" style="211" customWidth="1"/>
    <col min="5" max="5" width="5.7109375" style="203" customWidth="1"/>
    <col min="6" max="6" width="0" style="193" hidden="1" customWidth="1"/>
    <col min="7" max="7" width="31.00390625" style="213" customWidth="1"/>
    <col min="8" max="8" width="6.28125" style="203" customWidth="1"/>
    <col min="9" max="9" width="1.8515625" style="203" hidden="1" customWidth="1"/>
    <col min="10" max="10" width="6.140625" style="204" hidden="1" customWidth="1"/>
    <col min="11" max="11" width="6.7109375" style="205" hidden="1" customWidth="1"/>
    <col min="12" max="15" width="7.140625" style="206" customWidth="1"/>
    <col min="16" max="16" width="7.140625" style="207" customWidth="1"/>
    <col min="17" max="17" width="7.140625" style="206" customWidth="1"/>
    <col min="18" max="40" width="0" style="206" hidden="1" customWidth="1"/>
    <col min="41" max="41" width="9.140625" style="208" customWidth="1"/>
    <col min="42" max="42" width="6.7109375" style="209" customWidth="1"/>
    <col min="43" max="44" width="0" style="193" hidden="1" customWidth="1"/>
    <col min="45" max="45" width="64.00390625" style="193" customWidth="1"/>
    <col min="46" max="16384" width="9.140625" style="193" customWidth="1"/>
  </cols>
  <sheetData>
    <row r="1" spans="2:45" ht="12.75">
      <c r="B1" s="192"/>
      <c r="C1" s="192"/>
      <c r="D1" s="232" t="s">
        <v>28</v>
      </c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S1" s="216"/>
    </row>
    <row r="2" spans="2:45" ht="11.25">
      <c r="B2" s="194"/>
      <c r="C2" s="194"/>
      <c r="D2" s="210" t="s">
        <v>30</v>
      </c>
      <c r="E2" s="195"/>
      <c r="F2" s="195"/>
      <c r="G2" s="212">
        <f>MENU2!B22</f>
        <v>0</v>
      </c>
      <c r="H2" s="195"/>
      <c r="I2" s="195"/>
      <c r="J2" s="196"/>
      <c r="K2" s="197"/>
      <c r="L2" s="198"/>
      <c r="M2" s="198"/>
      <c r="N2" s="198"/>
      <c r="O2" s="198"/>
      <c r="P2" s="199" t="str">
        <f>MENU2!E22</f>
        <v>100 női mell</v>
      </c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1"/>
      <c r="AP2" s="202" t="s">
        <v>76</v>
      </c>
      <c r="AS2" s="215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 codeName="Munka54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C1" sqref="C1:AP1"/>
    </sheetView>
  </sheetViews>
  <sheetFormatPr defaultColWidth="9.140625" defaultRowHeight="12.75"/>
  <cols>
    <col min="1" max="1" width="3.28125" style="191" customWidth="1"/>
    <col min="2" max="3" width="0" style="193" hidden="1" customWidth="1"/>
    <col min="4" max="4" width="29.00390625" style="211" customWidth="1"/>
    <col min="5" max="5" width="5.7109375" style="203" customWidth="1"/>
    <col min="6" max="6" width="0" style="193" hidden="1" customWidth="1"/>
    <col min="7" max="7" width="31.00390625" style="213" customWidth="1"/>
    <col min="8" max="8" width="6.28125" style="203" customWidth="1"/>
    <col min="9" max="9" width="1.8515625" style="203" hidden="1" customWidth="1"/>
    <col min="10" max="10" width="6.140625" style="204" hidden="1" customWidth="1"/>
    <col min="11" max="11" width="6.7109375" style="205" hidden="1" customWidth="1"/>
    <col min="12" max="15" width="7.140625" style="206" customWidth="1"/>
    <col min="16" max="16" width="7.140625" style="207" customWidth="1"/>
    <col min="17" max="17" width="7.140625" style="206" customWidth="1"/>
    <col min="18" max="40" width="0" style="206" hidden="1" customWidth="1"/>
    <col min="41" max="41" width="9.140625" style="208" customWidth="1"/>
    <col min="42" max="42" width="6.7109375" style="209" customWidth="1"/>
    <col min="43" max="44" width="0" style="193" hidden="1" customWidth="1"/>
    <col min="45" max="45" width="64.00390625" style="193" customWidth="1"/>
    <col min="46" max="16384" width="9.140625" style="193" customWidth="1"/>
  </cols>
  <sheetData>
    <row r="1" spans="2:45" ht="12.75">
      <c r="B1" s="192"/>
      <c r="C1" s="192"/>
      <c r="D1" s="232" t="s">
        <v>28</v>
      </c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S1" s="216"/>
    </row>
    <row r="2" spans="2:45" ht="11.25">
      <c r="B2" s="194"/>
      <c r="C2" s="194"/>
      <c r="D2" s="210" t="s">
        <v>30</v>
      </c>
      <c r="E2" s="195"/>
      <c r="F2" s="195"/>
      <c r="G2" s="212">
        <f>MENU2!B23</f>
        <v>0</v>
      </c>
      <c r="H2" s="195"/>
      <c r="I2" s="195"/>
      <c r="J2" s="196"/>
      <c r="K2" s="197"/>
      <c r="L2" s="198"/>
      <c r="M2" s="198"/>
      <c r="N2" s="198"/>
      <c r="O2" s="198"/>
      <c r="P2" s="199" t="str">
        <f>MENU2!E23</f>
        <v>200 férfi gyors</v>
      </c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1"/>
      <c r="AP2" s="202" t="s">
        <v>76</v>
      </c>
      <c r="AS2" s="215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7">
    <tabColor indexed="34"/>
  </sheetPr>
  <dimension ref="A1:AR34"/>
  <sheetViews>
    <sheetView showRowColHeaders="0" showZeros="0" zoomScale="130" zoomScaleNormal="130" workbookViewId="0" topLeftCell="B1">
      <pane xSplit="15" ySplit="2" topLeftCell="Q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9" hidden="1" customWidth="1"/>
    <col min="2" max="3" width="3.57421875" style="180" customWidth="1"/>
    <col min="4" max="4" width="27.140625" style="181" customWidth="1"/>
    <col min="5" max="5" width="6.00390625" style="182" customWidth="1"/>
    <col min="6" max="6" width="0" style="183" hidden="1" customWidth="1"/>
    <col min="7" max="7" width="34.8515625" style="184" customWidth="1"/>
    <col min="8" max="8" width="9.7109375" style="185" customWidth="1"/>
    <col min="9" max="9" width="2.8515625" style="186" hidden="1" customWidth="1"/>
    <col min="10" max="10" width="7.00390625" style="187" customWidth="1"/>
    <col min="11" max="12" width="0" style="179" hidden="1" customWidth="1"/>
    <col min="13" max="13" width="45.8515625" style="179" customWidth="1"/>
    <col min="14" max="16384" width="9.140625" style="179" customWidth="1"/>
  </cols>
  <sheetData>
    <row r="1" spans="2:13" s="171" customFormat="1" ht="12.75">
      <c r="B1" s="230" t="s">
        <v>50</v>
      </c>
      <c r="C1" s="230" t="s">
        <v>49</v>
      </c>
      <c r="D1" s="228" t="s">
        <v>28</v>
      </c>
      <c r="E1" s="229"/>
      <c r="F1" s="229"/>
      <c r="G1" s="229"/>
      <c r="H1" s="229"/>
      <c r="I1" s="229"/>
      <c r="J1" s="229"/>
      <c r="M1" s="189"/>
    </row>
    <row r="2" spans="2:13" s="172" customFormat="1" ht="11.25">
      <c r="B2" s="231"/>
      <c r="C2" s="231"/>
      <c r="D2" s="173" t="s">
        <v>51</v>
      </c>
      <c r="E2" s="188">
        <f>MENU!B9</f>
        <v>0</v>
      </c>
      <c r="F2" s="175"/>
      <c r="G2" s="176"/>
      <c r="H2" s="177"/>
      <c r="I2" s="177"/>
      <c r="J2" s="178" t="str">
        <f>MENU!E9</f>
        <v>200 férfi pillangó</v>
      </c>
      <c r="M2" s="190"/>
    </row>
    <row r="3" spans="1:44" ht="11.25">
      <c r="A3" s="179">
        <v>7</v>
      </c>
      <c r="B3" s="180">
        <v>1</v>
      </c>
      <c r="C3" s="180">
        <v>1</v>
      </c>
      <c r="I3" s="186">
        <v>7</v>
      </c>
      <c r="AR3" s="179">
        <v>2</v>
      </c>
    </row>
    <row r="4" spans="1:44" ht="11.25">
      <c r="A4" s="179">
        <v>7</v>
      </c>
      <c r="B4" s="180">
        <v>1</v>
      </c>
      <c r="C4" s="180">
        <v>2</v>
      </c>
      <c r="I4" s="186">
        <v>7</v>
      </c>
      <c r="AR4" s="179">
        <v>2</v>
      </c>
    </row>
    <row r="5" spans="1:44" ht="11.25">
      <c r="A5" s="179">
        <v>7</v>
      </c>
      <c r="B5" s="180">
        <v>1</v>
      </c>
      <c r="C5" s="180">
        <v>3</v>
      </c>
      <c r="D5" s="181" t="s">
        <v>143</v>
      </c>
      <c r="E5" s="182">
        <v>1999</v>
      </c>
      <c r="F5" s="183">
        <v>1</v>
      </c>
      <c r="G5" s="184" t="s">
        <v>144</v>
      </c>
      <c r="H5" s="185" t="s">
        <v>134</v>
      </c>
      <c r="I5" s="186">
        <v>7</v>
      </c>
      <c r="J5" s="187">
        <v>3087</v>
      </c>
      <c r="K5" s="179">
        <v>8</v>
      </c>
      <c r="AR5" s="179">
        <v>2</v>
      </c>
    </row>
    <row r="6" spans="1:44" ht="11.25">
      <c r="A6" s="179">
        <v>7</v>
      </c>
      <c r="B6" s="180">
        <v>1</v>
      </c>
      <c r="C6" s="180">
        <v>4</v>
      </c>
      <c r="D6" s="181" t="s">
        <v>155</v>
      </c>
      <c r="E6" s="182">
        <v>1998</v>
      </c>
      <c r="F6" s="183">
        <v>1</v>
      </c>
      <c r="G6" s="184" t="s">
        <v>144</v>
      </c>
      <c r="H6" s="185" t="s">
        <v>137</v>
      </c>
      <c r="I6" s="186">
        <v>7</v>
      </c>
      <c r="J6" s="187">
        <v>3007</v>
      </c>
      <c r="K6" s="179">
        <v>8</v>
      </c>
      <c r="AR6" s="179">
        <v>2</v>
      </c>
    </row>
    <row r="7" spans="1:44" ht="11.25">
      <c r="A7" s="179">
        <v>7</v>
      </c>
      <c r="B7" s="180">
        <v>1</v>
      </c>
      <c r="C7" s="180">
        <v>5</v>
      </c>
      <c r="D7" s="181" t="s">
        <v>153</v>
      </c>
      <c r="E7" s="182">
        <v>1999</v>
      </c>
      <c r="F7" s="183">
        <v>1</v>
      </c>
      <c r="G7" s="184" t="s">
        <v>154</v>
      </c>
      <c r="H7" s="185" t="s">
        <v>134</v>
      </c>
      <c r="I7" s="186">
        <v>7</v>
      </c>
      <c r="J7" s="187">
        <v>3020</v>
      </c>
      <c r="K7" s="179">
        <v>15</v>
      </c>
      <c r="AR7" s="179">
        <v>2</v>
      </c>
    </row>
    <row r="8" spans="1:44" ht="11.25">
      <c r="A8" s="179">
        <v>7</v>
      </c>
      <c r="B8" s="180">
        <v>1</v>
      </c>
      <c r="C8" s="180">
        <v>6</v>
      </c>
      <c r="I8" s="186">
        <v>7</v>
      </c>
      <c r="AR8" s="179">
        <v>2</v>
      </c>
    </row>
    <row r="9" spans="1:44" ht="11.25">
      <c r="A9" s="179">
        <v>7</v>
      </c>
      <c r="B9" s="180">
        <v>1</v>
      </c>
      <c r="C9" s="180">
        <v>7</v>
      </c>
      <c r="I9" s="186">
        <v>7</v>
      </c>
      <c r="AR9" s="179">
        <v>2</v>
      </c>
    </row>
    <row r="10" spans="1:44" ht="11.25">
      <c r="A10" s="179">
        <v>7</v>
      </c>
      <c r="B10" s="180">
        <v>1</v>
      </c>
      <c r="C10" s="180">
        <v>8</v>
      </c>
      <c r="I10" s="186">
        <v>7</v>
      </c>
      <c r="AR10" s="179">
        <v>2</v>
      </c>
    </row>
    <row r="11" spans="1:44" ht="11.25">
      <c r="A11" s="179">
        <v>7</v>
      </c>
      <c r="B11" s="180">
        <v>2</v>
      </c>
      <c r="C11" s="180">
        <v>1</v>
      </c>
      <c r="I11" s="186">
        <v>7</v>
      </c>
      <c r="AR11" s="179">
        <v>2</v>
      </c>
    </row>
    <row r="12" spans="1:44" ht="11.25">
      <c r="A12" s="179">
        <v>7</v>
      </c>
      <c r="B12" s="180">
        <v>2</v>
      </c>
      <c r="C12" s="180">
        <v>2</v>
      </c>
      <c r="D12" s="181" t="s">
        <v>247</v>
      </c>
      <c r="E12" s="182">
        <v>1997</v>
      </c>
      <c r="F12" s="183">
        <v>1</v>
      </c>
      <c r="G12" s="184" t="s">
        <v>146</v>
      </c>
      <c r="H12" s="185" t="s">
        <v>137</v>
      </c>
      <c r="I12" s="186">
        <v>7</v>
      </c>
      <c r="J12" s="187">
        <v>2550</v>
      </c>
      <c r="K12" s="179">
        <v>5</v>
      </c>
      <c r="AR12" s="179">
        <v>2</v>
      </c>
    </row>
    <row r="13" spans="1:44" ht="11.25">
      <c r="A13" s="179">
        <v>7</v>
      </c>
      <c r="B13" s="180">
        <v>2</v>
      </c>
      <c r="C13" s="180">
        <v>3</v>
      </c>
      <c r="D13" s="181" t="s">
        <v>161</v>
      </c>
      <c r="E13" s="182">
        <v>1998</v>
      </c>
      <c r="F13" s="183">
        <v>1</v>
      </c>
      <c r="G13" s="184" t="s">
        <v>144</v>
      </c>
      <c r="H13" s="185" t="s">
        <v>137</v>
      </c>
      <c r="I13" s="186">
        <v>7</v>
      </c>
      <c r="J13" s="187">
        <v>2549</v>
      </c>
      <c r="K13" s="179">
        <v>8</v>
      </c>
      <c r="AR13" s="179">
        <v>2</v>
      </c>
    </row>
    <row r="14" spans="1:44" ht="11.25">
      <c r="A14" s="179">
        <v>7</v>
      </c>
      <c r="B14" s="180">
        <v>2</v>
      </c>
      <c r="C14" s="180">
        <v>4</v>
      </c>
      <c r="D14" s="181" t="s">
        <v>176</v>
      </c>
      <c r="E14" s="182">
        <v>1996</v>
      </c>
      <c r="F14" s="183">
        <v>1</v>
      </c>
      <c r="G14" s="184" t="s">
        <v>146</v>
      </c>
      <c r="H14" s="185" t="s">
        <v>132</v>
      </c>
      <c r="I14" s="186">
        <v>7</v>
      </c>
      <c r="J14" s="187">
        <v>2530</v>
      </c>
      <c r="K14" s="179">
        <v>5</v>
      </c>
      <c r="AR14" s="179">
        <v>2</v>
      </c>
    </row>
    <row r="15" spans="1:44" ht="11.25">
      <c r="A15" s="179">
        <v>7</v>
      </c>
      <c r="B15" s="180">
        <v>2</v>
      </c>
      <c r="C15" s="180">
        <v>5</v>
      </c>
      <c r="D15" s="181" t="s">
        <v>251</v>
      </c>
      <c r="E15" s="182">
        <v>1998</v>
      </c>
      <c r="F15" s="183">
        <v>1</v>
      </c>
      <c r="G15" s="184" t="s">
        <v>146</v>
      </c>
      <c r="H15" s="185" t="s">
        <v>137</v>
      </c>
      <c r="I15" s="186">
        <v>7</v>
      </c>
      <c r="J15" s="187">
        <v>2540</v>
      </c>
      <c r="K15" s="179">
        <v>5</v>
      </c>
      <c r="AR15" s="179">
        <v>2</v>
      </c>
    </row>
    <row r="16" spans="1:44" ht="11.25">
      <c r="A16" s="179">
        <v>7</v>
      </c>
      <c r="B16" s="180">
        <v>2</v>
      </c>
      <c r="C16" s="180">
        <v>6</v>
      </c>
      <c r="D16" s="181" t="s">
        <v>142</v>
      </c>
      <c r="E16" s="182">
        <v>1999</v>
      </c>
      <c r="F16" s="183">
        <v>1</v>
      </c>
      <c r="G16" s="184" t="s">
        <v>139</v>
      </c>
      <c r="H16" s="185" t="s">
        <v>134</v>
      </c>
      <c r="I16" s="186">
        <v>7</v>
      </c>
      <c r="J16" s="187">
        <v>2550</v>
      </c>
      <c r="K16" s="179">
        <v>6</v>
      </c>
      <c r="AR16" s="179">
        <v>2</v>
      </c>
    </row>
    <row r="17" spans="1:44" ht="11.25">
      <c r="A17" s="179">
        <v>7</v>
      </c>
      <c r="B17" s="180">
        <v>2</v>
      </c>
      <c r="C17" s="180">
        <v>7</v>
      </c>
      <c r="D17" s="181" t="s">
        <v>172</v>
      </c>
      <c r="E17" s="182">
        <v>1997</v>
      </c>
      <c r="F17" s="183">
        <v>1</v>
      </c>
      <c r="G17" s="184" t="s">
        <v>146</v>
      </c>
      <c r="H17" s="185" t="s">
        <v>137</v>
      </c>
      <c r="I17" s="186">
        <v>7</v>
      </c>
      <c r="J17" s="187">
        <v>2590</v>
      </c>
      <c r="K17" s="179">
        <v>5</v>
      </c>
      <c r="AR17" s="179">
        <v>2</v>
      </c>
    </row>
    <row r="18" spans="1:44" ht="11.25">
      <c r="A18" s="179">
        <v>7</v>
      </c>
      <c r="B18" s="180">
        <v>2</v>
      </c>
      <c r="C18" s="180">
        <v>8</v>
      </c>
      <c r="I18" s="186">
        <v>7</v>
      </c>
      <c r="AR18" s="179">
        <v>2</v>
      </c>
    </row>
    <row r="19" spans="1:44" ht="11.25">
      <c r="A19" s="179">
        <v>7</v>
      </c>
      <c r="B19" s="180">
        <v>3</v>
      </c>
      <c r="C19" s="180">
        <v>1</v>
      </c>
      <c r="D19" s="181" t="s">
        <v>160</v>
      </c>
      <c r="E19" s="182">
        <v>1998</v>
      </c>
      <c r="F19" s="183">
        <v>1</v>
      </c>
      <c r="G19" s="184" t="s">
        <v>146</v>
      </c>
      <c r="H19" s="185" t="s">
        <v>137</v>
      </c>
      <c r="I19" s="186">
        <v>7</v>
      </c>
      <c r="J19" s="187">
        <v>2500</v>
      </c>
      <c r="K19" s="179">
        <v>5</v>
      </c>
      <c r="AR19" s="179">
        <v>2</v>
      </c>
    </row>
    <row r="20" spans="1:44" ht="11.25">
      <c r="A20" s="179">
        <v>7</v>
      </c>
      <c r="B20" s="180">
        <v>3</v>
      </c>
      <c r="C20" s="180">
        <v>2</v>
      </c>
      <c r="D20" s="181" t="s">
        <v>168</v>
      </c>
      <c r="E20" s="182">
        <v>1997</v>
      </c>
      <c r="F20" s="183">
        <v>1</v>
      </c>
      <c r="G20" s="184" t="s">
        <v>159</v>
      </c>
      <c r="H20" s="185" t="s">
        <v>137</v>
      </c>
      <c r="I20" s="186">
        <v>7</v>
      </c>
      <c r="J20" s="187">
        <v>2488</v>
      </c>
      <c r="K20" s="179">
        <v>7</v>
      </c>
      <c r="AR20" s="179">
        <v>2</v>
      </c>
    </row>
    <row r="21" spans="1:44" ht="11.25">
      <c r="A21" s="179">
        <v>7</v>
      </c>
      <c r="B21" s="180">
        <v>3</v>
      </c>
      <c r="C21" s="180">
        <v>3</v>
      </c>
      <c r="D21" s="181" t="s">
        <v>167</v>
      </c>
      <c r="E21" s="182">
        <v>1998</v>
      </c>
      <c r="F21" s="183">
        <v>1</v>
      </c>
      <c r="G21" s="184" t="s">
        <v>131</v>
      </c>
      <c r="H21" s="185" t="s">
        <v>137</v>
      </c>
      <c r="I21" s="186">
        <v>7</v>
      </c>
      <c r="J21" s="187">
        <v>2476</v>
      </c>
      <c r="K21" s="179">
        <v>16</v>
      </c>
      <c r="AR21" s="179">
        <v>2</v>
      </c>
    </row>
    <row r="22" spans="1:44" ht="11.25">
      <c r="A22" s="179">
        <v>7</v>
      </c>
      <c r="B22" s="180">
        <v>3</v>
      </c>
      <c r="C22" s="180">
        <v>4</v>
      </c>
      <c r="D22" s="181" t="s">
        <v>288</v>
      </c>
      <c r="E22" s="182">
        <v>2000</v>
      </c>
      <c r="F22" s="183">
        <v>1</v>
      </c>
      <c r="G22" s="184" t="s">
        <v>275</v>
      </c>
      <c r="H22" s="185" t="s">
        <v>134</v>
      </c>
      <c r="I22" s="186">
        <v>7</v>
      </c>
      <c r="J22" s="187">
        <v>2460</v>
      </c>
      <c r="K22" s="179">
        <v>1</v>
      </c>
      <c r="AR22" s="179">
        <v>2</v>
      </c>
    </row>
    <row r="23" spans="1:44" ht="11.25">
      <c r="A23" s="179">
        <v>7</v>
      </c>
      <c r="B23" s="180">
        <v>3</v>
      </c>
      <c r="C23" s="180">
        <v>5</v>
      </c>
      <c r="D23" s="181" t="s">
        <v>178</v>
      </c>
      <c r="E23" s="182">
        <v>1993</v>
      </c>
      <c r="F23" s="183">
        <v>1</v>
      </c>
      <c r="G23" s="184" t="s">
        <v>159</v>
      </c>
      <c r="H23" s="185" t="s">
        <v>166</v>
      </c>
      <c r="I23" s="186">
        <v>7</v>
      </c>
      <c r="J23" s="187">
        <v>2475</v>
      </c>
      <c r="K23" s="179">
        <v>7</v>
      </c>
      <c r="AR23" s="179">
        <v>2</v>
      </c>
    </row>
    <row r="24" spans="1:44" ht="11.25">
      <c r="A24" s="179">
        <v>7</v>
      </c>
      <c r="B24" s="180">
        <v>3</v>
      </c>
      <c r="C24" s="180">
        <v>6</v>
      </c>
      <c r="D24" s="181" t="s">
        <v>157</v>
      </c>
      <c r="E24" s="182">
        <v>1998</v>
      </c>
      <c r="F24" s="183">
        <v>1</v>
      </c>
      <c r="G24" s="184" t="s">
        <v>146</v>
      </c>
      <c r="H24" s="185" t="s">
        <v>137</v>
      </c>
      <c r="I24" s="186">
        <v>7</v>
      </c>
      <c r="J24" s="187">
        <v>2480</v>
      </c>
      <c r="K24" s="179">
        <v>5</v>
      </c>
      <c r="AR24" s="179">
        <v>2</v>
      </c>
    </row>
    <row r="25" spans="1:44" ht="11.25">
      <c r="A25" s="179">
        <v>7</v>
      </c>
      <c r="B25" s="180">
        <v>3</v>
      </c>
      <c r="C25" s="180">
        <v>7</v>
      </c>
      <c r="D25" s="181" t="s">
        <v>158</v>
      </c>
      <c r="E25" s="182">
        <v>1999</v>
      </c>
      <c r="F25" s="183">
        <v>1</v>
      </c>
      <c r="G25" s="184" t="s">
        <v>159</v>
      </c>
      <c r="H25" s="185" t="s">
        <v>134</v>
      </c>
      <c r="I25" s="186">
        <v>7</v>
      </c>
      <c r="J25" s="187">
        <v>2490</v>
      </c>
      <c r="K25" s="179">
        <v>7</v>
      </c>
      <c r="AR25" s="179">
        <v>2</v>
      </c>
    </row>
    <row r="26" spans="1:44" ht="11.25">
      <c r="A26" s="179">
        <v>7</v>
      </c>
      <c r="B26" s="180">
        <v>3</v>
      </c>
      <c r="C26" s="180">
        <v>8</v>
      </c>
      <c r="D26" s="181" t="s">
        <v>171</v>
      </c>
      <c r="E26" s="182">
        <v>1998</v>
      </c>
      <c r="F26" s="183">
        <v>1</v>
      </c>
      <c r="G26" s="184" t="s">
        <v>146</v>
      </c>
      <c r="H26" s="185" t="s">
        <v>137</v>
      </c>
      <c r="I26" s="186">
        <v>7</v>
      </c>
      <c r="J26" s="187">
        <v>2520</v>
      </c>
      <c r="K26" s="179">
        <v>5</v>
      </c>
      <c r="AR26" s="179">
        <v>2</v>
      </c>
    </row>
    <row r="27" spans="1:44" ht="11.25">
      <c r="A27" s="179">
        <v>7</v>
      </c>
      <c r="B27" s="180">
        <v>4</v>
      </c>
      <c r="C27" s="180">
        <v>1</v>
      </c>
      <c r="D27" s="181" t="s">
        <v>184</v>
      </c>
      <c r="E27" s="182">
        <v>1995</v>
      </c>
      <c r="F27" s="183">
        <v>1</v>
      </c>
      <c r="G27" s="184" t="s">
        <v>159</v>
      </c>
      <c r="H27" s="185" t="s">
        <v>132</v>
      </c>
      <c r="I27" s="186">
        <v>7</v>
      </c>
      <c r="J27" s="187">
        <v>2415</v>
      </c>
      <c r="K27" s="179">
        <v>7</v>
      </c>
      <c r="AR27" s="179">
        <v>2</v>
      </c>
    </row>
    <row r="28" spans="1:44" ht="11.25">
      <c r="A28" s="179">
        <v>7</v>
      </c>
      <c r="B28" s="180">
        <v>4</v>
      </c>
      <c r="C28" s="180">
        <v>2</v>
      </c>
      <c r="D28" s="181" t="s">
        <v>174</v>
      </c>
      <c r="E28" s="182">
        <v>1996</v>
      </c>
      <c r="F28" s="183">
        <v>1</v>
      </c>
      <c r="G28" s="184" t="s">
        <v>159</v>
      </c>
      <c r="H28" s="185" t="s">
        <v>132</v>
      </c>
      <c r="I28" s="186">
        <v>7</v>
      </c>
      <c r="J28" s="187">
        <v>2395</v>
      </c>
      <c r="K28" s="179">
        <v>7</v>
      </c>
      <c r="AR28" s="179">
        <v>2</v>
      </c>
    </row>
    <row r="29" spans="1:44" ht="11.25">
      <c r="A29" s="179">
        <v>7</v>
      </c>
      <c r="B29" s="180">
        <v>4</v>
      </c>
      <c r="C29" s="180">
        <v>3</v>
      </c>
      <c r="D29" s="181" t="s">
        <v>186</v>
      </c>
      <c r="E29" s="182">
        <v>1995</v>
      </c>
      <c r="F29" s="183">
        <v>1</v>
      </c>
      <c r="G29" s="184" t="s">
        <v>159</v>
      </c>
      <c r="H29" s="185" t="s">
        <v>132</v>
      </c>
      <c r="I29" s="186">
        <v>7</v>
      </c>
      <c r="J29" s="187">
        <v>2355</v>
      </c>
      <c r="K29" s="179">
        <v>7</v>
      </c>
      <c r="AR29" s="179">
        <v>2</v>
      </c>
    </row>
    <row r="30" spans="1:44" ht="11.25">
      <c r="A30" s="179">
        <v>7</v>
      </c>
      <c r="B30" s="180">
        <v>4</v>
      </c>
      <c r="C30" s="180">
        <v>4</v>
      </c>
      <c r="D30" s="181" t="s">
        <v>289</v>
      </c>
      <c r="E30" s="182">
        <v>1993</v>
      </c>
      <c r="F30" s="183">
        <v>1</v>
      </c>
      <c r="G30" s="184" t="s">
        <v>183</v>
      </c>
      <c r="H30" s="185" t="s">
        <v>166</v>
      </c>
      <c r="I30" s="186">
        <v>7</v>
      </c>
      <c r="J30" s="187">
        <v>2240</v>
      </c>
      <c r="K30" s="179">
        <v>4</v>
      </c>
      <c r="AR30" s="179">
        <v>2</v>
      </c>
    </row>
    <row r="31" spans="1:44" ht="11.25">
      <c r="A31" s="179">
        <v>7</v>
      </c>
      <c r="B31" s="180">
        <v>4</v>
      </c>
      <c r="C31" s="180">
        <v>5</v>
      </c>
      <c r="D31" s="181" t="s">
        <v>177</v>
      </c>
      <c r="E31" s="182">
        <v>1996</v>
      </c>
      <c r="F31" s="183">
        <v>1</v>
      </c>
      <c r="G31" s="184" t="s">
        <v>139</v>
      </c>
      <c r="H31" s="185" t="s">
        <v>132</v>
      </c>
      <c r="I31" s="186">
        <v>7</v>
      </c>
      <c r="J31" s="187">
        <v>2301</v>
      </c>
      <c r="K31" s="179">
        <v>6</v>
      </c>
      <c r="AR31" s="179">
        <v>2</v>
      </c>
    </row>
    <row r="32" spans="1:44" ht="11.25">
      <c r="A32" s="179">
        <v>7</v>
      </c>
      <c r="B32" s="180">
        <v>4</v>
      </c>
      <c r="C32" s="180">
        <v>6</v>
      </c>
      <c r="D32" s="181" t="s">
        <v>180</v>
      </c>
      <c r="E32" s="182">
        <v>1999</v>
      </c>
      <c r="F32" s="183">
        <v>1</v>
      </c>
      <c r="G32" s="184" t="s">
        <v>154</v>
      </c>
      <c r="H32" s="185" t="s">
        <v>134</v>
      </c>
      <c r="I32" s="186">
        <v>7</v>
      </c>
      <c r="J32" s="187">
        <v>2390</v>
      </c>
      <c r="K32" s="179">
        <v>15</v>
      </c>
      <c r="AR32" s="179">
        <v>2</v>
      </c>
    </row>
    <row r="33" spans="1:44" ht="11.25">
      <c r="A33" s="179">
        <v>7</v>
      </c>
      <c r="B33" s="180">
        <v>4</v>
      </c>
      <c r="C33" s="180">
        <v>7</v>
      </c>
      <c r="D33" s="181" t="s">
        <v>188</v>
      </c>
      <c r="E33" s="182">
        <v>1995</v>
      </c>
      <c r="F33" s="183">
        <v>1</v>
      </c>
      <c r="G33" s="184" t="s">
        <v>159</v>
      </c>
      <c r="H33" s="185" t="s">
        <v>132</v>
      </c>
      <c r="I33" s="186">
        <v>7</v>
      </c>
      <c r="J33" s="187">
        <v>2400</v>
      </c>
      <c r="K33" s="179">
        <v>7</v>
      </c>
      <c r="AR33" s="179">
        <v>2</v>
      </c>
    </row>
    <row r="34" spans="1:44" ht="11.25">
      <c r="A34" s="179">
        <v>7</v>
      </c>
      <c r="B34" s="180">
        <v>4</v>
      </c>
      <c r="C34" s="180">
        <v>8</v>
      </c>
      <c r="D34" s="181" t="s">
        <v>246</v>
      </c>
      <c r="E34" s="182">
        <v>1997</v>
      </c>
      <c r="F34" s="183">
        <v>1</v>
      </c>
      <c r="G34" s="184" t="s">
        <v>163</v>
      </c>
      <c r="H34" s="185" t="s">
        <v>137</v>
      </c>
      <c r="I34" s="186">
        <v>7</v>
      </c>
      <c r="J34" s="187">
        <v>2440</v>
      </c>
      <c r="K34" s="179">
        <v>2</v>
      </c>
      <c r="AR34" s="179">
        <v>2</v>
      </c>
    </row>
  </sheetData>
  <mergeCells count="3">
    <mergeCell ref="D1:J1"/>
    <mergeCell ref="B1:B2"/>
    <mergeCell ref="C1:C2"/>
  </mergeCells>
  <hyperlinks>
    <hyperlink ref="D1" location="MENU!A1" display="MENU!A1"/>
  </hyperlinks>
  <printOptions/>
  <pageMargins left="0.79" right="0.79" top="0.98" bottom="0.98" header="0.5" footer="0.5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 codeName="Munka55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C1" sqref="C1:AP1"/>
    </sheetView>
  </sheetViews>
  <sheetFormatPr defaultColWidth="9.140625" defaultRowHeight="12.75"/>
  <cols>
    <col min="1" max="1" width="3.28125" style="191" customWidth="1"/>
    <col min="2" max="3" width="0" style="193" hidden="1" customWidth="1"/>
    <col min="4" max="4" width="29.00390625" style="211" customWidth="1"/>
    <col min="5" max="5" width="5.7109375" style="203" customWidth="1"/>
    <col min="6" max="6" width="0" style="193" hidden="1" customWidth="1"/>
    <col min="7" max="7" width="31.00390625" style="213" customWidth="1"/>
    <col min="8" max="8" width="6.28125" style="203" customWidth="1"/>
    <col min="9" max="9" width="1.8515625" style="203" hidden="1" customWidth="1"/>
    <col min="10" max="10" width="6.140625" style="204" hidden="1" customWidth="1"/>
    <col min="11" max="11" width="6.7109375" style="205" hidden="1" customWidth="1"/>
    <col min="12" max="15" width="7.140625" style="206" customWidth="1"/>
    <col min="16" max="16" width="7.140625" style="207" customWidth="1"/>
    <col min="17" max="17" width="7.140625" style="206" customWidth="1"/>
    <col min="18" max="40" width="0" style="206" hidden="1" customWidth="1"/>
    <col min="41" max="41" width="9.140625" style="208" customWidth="1"/>
    <col min="42" max="42" width="6.7109375" style="209" customWidth="1"/>
    <col min="43" max="44" width="0" style="193" hidden="1" customWidth="1"/>
    <col min="45" max="45" width="64.00390625" style="193" customWidth="1"/>
    <col min="46" max="16384" width="9.140625" style="193" customWidth="1"/>
  </cols>
  <sheetData>
    <row r="1" spans="2:45" ht="12.75">
      <c r="B1" s="192"/>
      <c r="C1" s="192"/>
      <c r="D1" s="232" t="s">
        <v>28</v>
      </c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S1" s="216"/>
    </row>
    <row r="2" spans="2:45" ht="11.25">
      <c r="B2" s="194"/>
      <c r="C2" s="194"/>
      <c r="D2" s="210" t="s">
        <v>30</v>
      </c>
      <c r="E2" s="195"/>
      <c r="F2" s="195"/>
      <c r="G2" s="212">
        <f>MENU2!B24</f>
        <v>0</v>
      </c>
      <c r="H2" s="195"/>
      <c r="I2" s="195"/>
      <c r="J2" s="196"/>
      <c r="K2" s="197"/>
      <c r="L2" s="198"/>
      <c r="M2" s="198"/>
      <c r="N2" s="198"/>
      <c r="O2" s="198"/>
      <c r="P2" s="199" t="str">
        <f>MENU2!E24</f>
        <v>200 női gyors</v>
      </c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1"/>
      <c r="AP2" s="202" t="s">
        <v>76</v>
      </c>
      <c r="AS2" s="215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 codeName="Munka56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C1" sqref="C1:AP1"/>
    </sheetView>
  </sheetViews>
  <sheetFormatPr defaultColWidth="9.140625" defaultRowHeight="12.75"/>
  <cols>
    <col min="1" max="1" width="3.28125" style="191" customWidth="1"/>
    <col min="2" max="3" width="0" style="193" hidden="1" customWidth="1"/>
    <col min="4" max="4" width="29.00390625" style="211" customWidth="1"/>
    <col min="5" max="5" width="5.7109375" style="203" customWidth="1"/>
    <col min="6" max="6" width="0" style="193" hidden="1" customWidth="1"/>
    <col min="7" max="7" width="31.00390625" style="213" customWidth="1"/>
    <col min="8" max="8" width="6.28125" style="203" customWidth="1"/>
    <col min="9" max="9" width="1.8515625" style="203" hidden="1" customWidth="1"/>
    <col min="10" max="10" width="6.140625" style="204" hidden="1" customWidth="1"/>
    <col min="11" max="11" width="6.7109375" style="205" hidden="1" customWidth="1"/>
    <col min="12" max="15" width="7.140625" style="206" customWidth="1"/>
    <col min="16" max="16" width="7.140625" style="207" customWidth="1"/>
    <col min="17" max="17" width="7.140625" style="206" customWidth="1"/>
    <col min="18" max="40" width="0" style="206" hidden="1" customWidth="1"/>
    <col min="41" max="41" width="9.140625" style="208" customWidth="1"/>
    <col min="42" max="42" width="6.7109375" style="209" customWidth="1"/>
    <col min="43" max="44" width="0" style="193" hidden="1" customWidth="1"/>
    <col min="45" max="45" width="64.00390625" style="193" customWidth="1"/>
    <col min="46" max="16384" width="9.140625" style="193" customWidth="1"/>
  </cols>
  <sheetData>
    <row r="1" spans="2:45" ht="12.75">
      <c r="B1" s="192"/>
      <c r="C1" s="192"/>
      <c r="D1" s="232" t="s">
        <v>28</v>
      </c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S1" s="216"/>
    </row>
    <row r="2" spans="2:45" ht="11.25">
      <c r="B2" s="194"/>
      <c r="C2" s="194"/>
      <c r="D2" s="210" t="s">
        <v>30</v>
      </c>
      <c r="E2" s="195"/>
      <c r="F2" s="195"/>
      <c r="G2" s="212">
        <f>MENU2!B25</f>
        <v>0</v>
      </c>
      <c r="H2" s="195"/>
      <c r="I2" s="195"/>
      <c r="J2" s="196"/>
      <c r="K2" s="197"/>
      <c r="L2" s="198"/>
      <c r="M2" s="198"/>
      <c r="N2" s="198"/>
      <c r="O2" s="198"/>
      <c r="P2" s="199" t="str">
        <f>MENU2!E25</f>
        <v>100 férfi mell - döntő 3.kcs</v>
      </c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1"/>
      <c r="AP2" s="202" t="s">
        <v>76</v>
      </c>
      <c r="AS2" s="215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 codeName="Munka57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C1" sqref="C1:AP1"/>
    </sheetView>
  </sheetViews>
  <sheetFormatPr defaultColWidth="9.140625" defaultRowHeight="12.75"/>
  <cols>
    <col min="1" max="1" width="3.28125" style="191" customWidth="1"/>
    <col min="2" max="3" width="0" style="193" hidden="1" customWidth="1"/>
    <col min="4" max="4" width="29.00390625" style="211" customWidth="1"/>
    <col min="5" max="5" width="5.7109375" style="203" customWidth="1"/>
    <col min="6" max="6" width="0" style="193" hidden="1" customWidth="1"/>
    <col min="7" max="7" width="31.00390625" style="213" customWidth="1"/>
    <col min="8" max="8" width="6.28125" style="203" customWidth="1"/>
    <col min="9" max="9" width="1.8515625" style="203" hidden="1" customWidth="1"/>
    <col min="10" max="10" width="6.140625" style="204" hidden="1" customWidth="1"/>
    <col min="11" max="11" width="6.7109375" style="205" hidden="1" customWidth="1"/>
    <col min="12" max="15" width="7.140625" style="206" customWidth="1"/>
    <col min="16" max="16" width="7.140625" style="207" customWidth="1"/>
    <col min="17" max="17" width="7.140625" style="206" customWidth="1"/>
    <col min="18" max="40" width="0" style="206" hidden="1" customWidth="1"/>
    <col min="41" max="41" width="9.140625" style="208" customWidth="1"/>
    <col min="42" max="42" width="6.7109375" style="209" customWidth="1"/>
    <col min="43" max="44" width="0" style="193" hidden="1" customWidth="1"/>
    <col min="45" max="45" width="64.00390625" style="193" customWidth="1"/>
    <col min="46" max="16384" width="9.140625" style="193" customWidth="1"/>
  </cols>
  <sheetData>
    <row r="1" spans="2:45" ht="12.75">
      <c r="B1" s="192"/>
      <c r="C1" s="192"/>
      <c r="D1" s="232" t="s">
        <v>28</v>
      </c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S1" s="216"/>
    </row>
    <row r="2" spans="2:45" ht="11.25">
      <c r="B2" s="194"/>
      <c r="C2" s="194"/>
      <c r="D2" s="210" t="s">
        <v>30</v>
      </c>
      <c r="E2" s="195"/>
      <c r="F2" s="195"/>
      <c r="G2" s="212">
        <f>MENU2!B26</f>
        <v>0</v>
      </c>
      <c r="H2" s="195"/>
      <c r="I2" s="195"/>
      <c r="J2" s="196"/>
      <c r="K2" s="197"/>
      <c r="L2" s="198"/>
      <c r="M2" s="198"/>
      <c r="N2" s="198"/>
      <c r="O2" s="198"/>
      <c r="P2" s="199" t="str">
        <f>MENU2!E26</f>
        <v>100 férfi mell - döntő 4.kcs</v>
      </c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1"/>
      <c r="AP2" s="202" t="s">
        <v>76</v>
      </c>
      <c r="AS2" s="215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 codeName="Munka58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C1" sqref="C1:AP1"/>
    </sheetView>
  </sheetViews>
  <sheetFormatPr defaultColWidth="9.140625" defaultRowHeight="12.75"/>
  <cols>
    <col min="1" max="1" width="3.28125" style="191" customWidth="1"/>
    <col min="2" max="3" width="0" style="193" hidden="1" customWidth="1"/>
    <col min="4" max="4" width="29.00390625" style="211" customWidth="1"/>
    <col min="5" max="5" width="5.7109375" style="203" customWidth="1"/>
    <col min="6" max="6" width="0" style="193" hidden="1" customWidth="1"/>
    <col min="7" max="7" width="31.00390625" style="213" customWidth="1"/>
    <col min="8" max="8" width="6.28125" style="203" customWidth="1"/>
    <col min="9" max="9" width="1.8515625" style="203" hidden="1" customWidth="1"/>
    <col min="10" max="10" width="6.140625" style="204" hidden="1" customWidth="1"/>
    <col min="11" max="11" width="6.7109375" style="205" hidden="1" customWidth="1"/>
    <col min="12" max="15" width="7.140625" style="206" customWidth="1"/>
    <col min="16" max="16" width="7.140625" style="207" customWidth="1"/>
    <col min="17" max="17" width="7.140625" style="206" customWidth="1"/>
    <col min="18" max="40" width="0" style="206" hidden="1" customWidth="1"/>
    <col min="41" max="41" width="9.140625" style="208" customWidth="1"/>
    <col min="42" max="42" width="6.7109375" style="209" customWidth="1"/>
    <col min="43" max="44" width="0" style="193" hidden="1" customWidth="1"/>
    <col min="45" max="45" width="64.00390625" style="193" customWidth="1"/>
    <col min="46" max="16384" width="9.140625" style="193" customWidth="1"/>
  </cols>
  <sheetData>
    <row r="1" spans="2:45" ht="12.75">
      <c r="B1" s="192"/>
      <c r="C1" s="192"/>
      <c r="D1" s="232" t="s">
        <v>28</v>
      </c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S1" s="216"/>
    </row>
    <row r="2" spans="2:45" ht="11.25">
      <c r="B2" s="194"/>
      <c r="C2" s="194"/>
      <c r="D2" s="210" t="s">
        <v>30</v>
      </c>
      <c r="E2" s="195"/>
      <c r="F2" s="195"/>
      <c r="G2" s="212">
        <f>MENU2!B27</f>
        <v>0</v>
      </c>
      <c r="H2" s="195"/>
      <c r="I2" s="195"/>
      <c r="J2" s="196"/>
      <c r="K2" s="197"/>
      <c r="L2" s="198"/>
      <c r="M2" s="198"/>
      <c r="N2" s="198"/>
      <c r="O2" s="198"/>
      <c r="P2" s="199" t="str">
        <f>MENU2!E27</f>
        <v>100 férfi mell - döntő 5-6.kcs</v>
      </c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1"/>
      <c r="AP2" s="202" t="s">
        <v>76</v>
      </c>
      <c r="AS2" s="215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 codeName="Munka59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C1" sqref="C1:AP1"/>
    </sheetView>
  </sheetViews>
  <sheetFormatPr defaultColWidth="9.140625" defaultRowHeight="12.75"/>
  <cols>
    <col min="1" max="1" width="3.28125" style="191" customWidth="1"/>
    <col min="2" max="3" width="0" style="193" hidden="1" customWidth="1"/>
    <col min="4" max="4" width="29.00390625" style="211" customWidth="1"/>
    <col min="5" max="5" width="5.7109375" style="203" customWidth="1"/>
    <col min="6" max="6" width="0" style="193" hidden="1" customWidth="1"/>
    <col min="7" max="7" width="31.00390625" style="213" customWidth="1"/>
    <col min="8" max="8" width="6.28125" style="203" customWidth="1"/>
    <col min="9" max="9" width="1.8515625" style="203" hidden="1" customWidth="1"/>
    <col min="10" max="10" width="6.140625" style="204" hidden="1" customWidth="1"/>
    <col min="11" max="11" width="6.7109375" style="205" hidden="1" customWidth="1"/>
    <col min="12" max="15" width="7.140625" style="206" customWidth="1"/>
    <col min="16" max="16" width="7.140625" style="207" customWidth="1"/>
    <col min="17" max="17" width="7.140625" style="206" customWidth="1"/>
    <col min="18" max="40" width="0" style="206" hidden="1" customWidth="1"/>
    <col min="41" max="41" width="9.140625" style="208" customWidth="1"/>
    <col min="42" max="42" width="6.7109375" style="209" customWidth="1"/>
    <col min="43" max="44" width="0" style="193" hidden="1" customWidth="1"/>
    <col min="45" max="45" width="64.00390625" style="193" customWidth="1"/>
    <col min="46" max="16384" width="9.140625" style="193" customWidth="1"/>
  </cols>
  <sheetData>
    <row r="1" spans="2:45" ht="12.75">
      <c r="B1" s="192"/>
      <c r="C1" s="192"/>
      <c r="D1" s="232" t="s">
        <v>28</v>
      </c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S1" s="216"/>
    </row>
    <row r="2" spans="2:45" ht="11.25">
      <c r="B2" s="194"/>
      <c r="C2" s="194"/>
      <c r="D2" s="210" t="s">
        <v>30</v>
      </c>
      <c r="E2" s="195"/>
      <c r="F2" s="195"/>
      <c r="G2" s="212">
        <f>MENU2!B28</f>
        <v>0</v>
      </c>
      <c r="H2" s="195"/>
      <c r="I2" s="195"/>
      <c r="J2" s="196"/>
      <c r="K2" s="197"/>
      <c r="L2" s="198"/>
      <c r="M2" s="198"/>
      <c r="N2" s="198"/>
      <c r="O2" s="198"/>
      <c r="P2" s="199" t="str">
        <f>MENU2!E28</f>
        <v>100 női mell - döntő 3.kcs</v>
      </c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1"/>
      <c r="AP2" s="202" t="s">
        <v>76</v>
      </c>
      <c r="AS2" s="215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 codeName="Munka60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C1" sqref="C1:AP1"/>
    </sheetView>
  </sheetViews>
  <sheetFormatPr defaultColWidth="9.140625" defaultRowHeight="12.75"/>
  <cols>
    <col min="1" max="1" width="3.28125" style="191" customWidth="1"/>
    <col min="2" max="3" width="0" style="193" hidden="1" customWidth="1"/>
    <col min="4" max="4" width="29.00390625" style="211" customWidth="1"/>
    <col min="5" max="5" width="5.7109375" style="203" customWidth="1"/>
    <col min="6" max="6" width="0" style="193" hidden="1" customWidth="1"/>
    <col min="7" max="7" width="31.00390625" style="213" customWidth="1"/>
    <col min="8" max="8" width="6.28125" style="203" customWidth="1"/>
    <col min="9" max="9" width="1.8515625" style="203" hidden="1" customWidth="1"/>
    <col min="10" max="10" width="6.140625" style="204" hidden="1" customWidth="1"/>
    <col min="11" max="11" width="6.7109375" style="205" hidden="1" customWidth="1"/>
    <col min="12" max="15" width="7.140625" style="206" customWidth="1"/>
    <col min="16" max="16" width="7.140625" style="207" customWidth="1"/>
    <col min="17" max="17" width="7.140625" style="206" customWidth="1"/>
    <col min="18" max="40" width="0" style="206" hidden="1" customWidth="1"/>
    <col min="41" max="41" width="9.140625" style="208" customWidth="1"/>
    <col min="42" max="42" width="6.7109375" style="209" customWidth="1"/>
    <col min="43" max="44" width="0" style="193" hidden="1" customWidth="1"/>
    <col min="45" max="45" width="64.00390625" style="193" customWidth="1"/>
    <col min="46" max="16384" width="9.140625" style="193" customWidth="1"/>
  </cols>
  <sheetData>
    <row r="1" spans="2:45" ht="12.75">
      <c r="B1" s="192"/>
      <c r="C1" s="192"/>
      <c r="D1" s="232" t="s">
        <v>28</v>
      </c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S1" s="216"/>
    </row>
    <row r="2" spans="2:45" ht="11.25">
      <c r="B2" s="194"/>
      <c r="C2" s="194"/>
      <c r="D2" s="210" t="s">
        <v>30</v>
      </c>
      <c r="E2" s="195"/>
      <c r="F2" s="195"/>
      <c r="G2" s="212">
        <f>MENU2!B29</f>
        <v>0</v>
      </c>
      <c r="H2" s="195"/>
      <c r="I2" s="195"/>
      <c r="J2" s="196"/>
      <c r="K2" s="197"/>
      <c r="L2" s="198"/>
      <c r="M2" s="198"/>
      <c r="N2" s="198"/>
      <c r="O2" s="198"/>
      <c r="P2" s="199" t="str">
        <f>MENU2!E29</f>
        <v>100 női mell - döntő 4.kcs</v>
      </c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1"/>
      <c r="AP2" s="202" t="s">
        <v>76</v>
      </c>
      <c r="AS2" s="215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 codeName="Munka61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C1" sqref="C1:AP1"/>
    </sheetView>
  </sheetViews>
  <sheetFormatPr defaultColWidth="9.140625" defaultRowHeight="12.75"/>
  <cols>
    <col min="1" max="1" width="3.28125" style="191" customWidth="1"/>
    <col min="2" max="3" width="0" style="193" hidden="1" customWidth="1"/>
    <col min="4" max="4" width="29.00390625" style="211" customWidth="1"/>
    <col min="5" max="5" width="5.7109375" style="203" customWidth="1"/>
    <col min="6" max="6" width="0" style="193" hidden="1" customWidth="1"/>
    <col min="7" max="7" width="31.00390625" style="213" customWidth="1"/>
    <col min="8" max="8" width="6.28125" style="203" customWidth="1"/>
    <col min="9" max="9" width="1.8515625" style="203" hidden="1" customWidth="1"/>
    <col min="10" max="10" width="6.140625" style="204" hidden="1" customWidth="1"/>
    <col min="11" max="11" width="6.7109375" style="205" hidden="1" customWidth="1"/>
    <col min="12" max="15" width="7.140625" style="206" customWidth="1"/>
    <col min="16" max="16" width="7.140625" style="207" customWidth="1"/>
    <col min="17" max="17" width="7.140625" style="206" customWidth="1"/>
    <col min="18" max="40" width="0" style="206" hidden="1" customWidth="1"/>
    <col min="41" max="41" width="9.140625" style="208" customWidth="1"/>
    <col min="42" max="42" width="6.7109375" style="209" customWidth="1"/>
    <col min="43" max="44" width="0" style="193" hidden="1" customWidth="1"/>
    <col min="45" max="45" width="64.00390625" style="193" customWidth="1"/>
    <col min="46" max="16384" width="9.140625" style="193" customWidth="1"/>
  </cols>
  <sheetData>
    <row r="1" spans="2:45" ht="12.75">
      <c r="B1" s="192"/>
      <c r="C1" s="192"/>
      <c r="D1" s="232" t="s">
        <v>28</v>
      </c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S1" s="216"/>
    </row>
    <row r="2" spans="2:45" ht="11.25">
      <c r="B2" s="194"/>
      <c r="C2" s="194"/>
      <c r="D2" s="210" t="s">
        <v>30</v>
      </c>
      <c r="E2" s="195"/>
      <c r="F2" s="195"/>
      <c r="G2" s="212">
        <f>MENU2!B30</f>
        <v>0</v>
      </c>
      <c r="H2" s="195"/>
      <c r="I2" s="195"/>
      <c r="J2" s="196"/>
      <c r="K2" s="197"/>
      <c r="L2" s="198"/>
      <c r="M2" s="198"/>
      <c r="N2" s="198"/>
      <c r="O2" s="198"/>
      <c r="P2" s="199" t="str">
        <f>MENU2!E30</f>
        <v>100 női mell - döntő 5-6.kcs</v>
      </c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1"/>
      <c r="AP2" s="202" t="s">
        <v>76</v>
      </c>
      <c r="AS2" s="215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 codeName="Munka62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C1" sqref="C1:AP1"/>
    </sheetView>
  </sheetViews>
  <sheetFormatPr defaultColWidth="9.140625" defaultRowHeight="12.75"/>
  <cols>
    <col min="1" max="1" width="3.28125" style="191" customWidth="1"/>
    <col min="2" max="3" width="0" style="193" hidden="1" customWidth="1"/>
    <col min="4" max="4" width="29.00390625" style="211" customWidth="1"/>
    <col min="5" max="5" width="5.7109375" style="203" customWidth="1"/>
    <col min="6" max="6" width="0" style="193" hidden="1" customWidth="1"/>
    <col min="7" max="7" width="31.00390625" style="213" customWidth="1"/>
    <col min="8" max="8" width="6.28125" style="203" customWidth="1"/>
    <col min="9" max="9" width="1.8515625" style="203" hidden="1" customWidth="1"/>
    <col min="10" max="10" width="6.140625" style="204" hidden="1" customWidth="1"/>
    <col min="11" max="11" width="6.7109375" style="205" hidden="1" customWidth="1"/>
    <col min="12" max="15" width="7.140625" style="206" customWidth="1"/>
    <col min="16" max="16" width="7.140625" style="207" customWidth="1"/>
    <col min="17" max="17" width="7.140625" style="206" customWidth="1"/>
    <col min="18" max="40" width="0" style="206" hidden="1" customWidth="1"/>
    <col min="41" max="41" width="9.140625" style="208" customWidth="1"/>
    <col min="42" max="42" width="6.7109375" style="209" customWidth="1"/>
    <col min="43" max="44" width="0" style="193" hidden="1" customWidth="1"/>
    <col min="45" max="45" width="64.00390625" style="193" customWidth="1"/>
    <col min="46" max="16384" width="9.140625" style="193" customWidth="1"/>
  </cols>
  <sheetData>
    <row r="1" spans="2:45" ht="12.75">
      <c r="B1" s="192"/>
      <c r="C1" s="192"/>
      <c r="D1" s="232" t="s">
        <v>28</v>
      </c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S1" s="216"/>
    </row>
    <row r="2" spans="2:45" ht="11.25">
      <c r="B2" s="194"/>
      <c r="C2" s="194"/>
      <c r="D2" s="210" t="s">
        <v>30</v>
      </c>
      <c r="E2" s="195"/>
      <c r="F2" s="195"/>
      <c r="G2" s="212">
        <f>MENU2!B31</f>
        <v>0</v>
      </c>
      <c r="H2" s="195"/>
      <c r="I2" s="195"/>
      <c r="J2" s="196"/>
      <c r="K2" s="197"/>
      <c r="L2" s="198"/>
      <c r="M2" s="198"/>
      <c r="N2" s="198"/>
      <c r="O2" s="198"/>
      <c r="P2" s="199" t="str">
        <f>MENU2!E31</f>
        <v>100 férfi hát - döntő 3.kcs</v>
      </c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1"/>
      <c r="AP2" s="202" t="s">
        <v>76</v>
      </c>
      <c r="AS2" s="215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 codeName="Munka63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C1" sqref="C1:AP1"/>
    </sheetView>
  </sheetViews>
  <sheetFormatPr defaultColWidth="9.140625" defaultRowHeight="12.75"/>
  <cols>
    <col min="1" max="1" width="3.28125" style="191" customWidth="1"/>
    <col min="2" max="3" width="0" style="193" hidden="1" customWidth="1"/>
    <col min="4" max="4" width="29.00390625" style="211" customWidth="1"/>
    <col min="5" max="5" width="5.7109375" style="203" customWidth="1"/>
    <col min="6" max="6" width="0" style="193" hidden="1" customWidth="1"/>
    <col min="7" max="7" width="31.00390625" style="213" customWidth="1"/>
    <col min="8" max="8" width="6.28125" style="203" customWidth="1"/>
    <col min="9" max="9" width="1.8515625" style="203" hidden="1" customWidth="1"/>
    <col min="10" max="10" width="6.140625" style="204" hidden="1" customWidth="1"/>
    <col min="11" max="11" width="6.7109375" style="205" hidden="1" customWidth="1"/>
    <col min="12" max="15" width="7.140625" style="206" customWidth="1"/>
    <col min="16" max="16" width="7.140625" style="207" customWidth="1"/>
    <col min="17" max="17" width="7.140625" style="206" customWidth="1"/>
    <col min="18" max="40" width="0" style="206" hidden="1" customWidth="1"/>
    <col min="41" max="41" width="9.140625" style="208" customWidth="1"/>
    <col min="42" max="42" width="6.7109375" style="209" customWidth="1"/>
    <col min="43" max="44" width="0" style="193" hidden="1" customWidth="1"/>
    <col min="45" max="45" width="64.00390625" style="193" customWidth="1"/>
    <col min="46" max="16384" width="9.140625" style="193" customWidth="1"/>
  </cols>
  <sheetData>
    <row r="1" spans="2:45" ht="12.75">
      <c r="B1" s="192"/>
      <c r="C1" s="192"/>
      <c r="D1" s="232" t="s">
        <v>28</v>
      </c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S1" s="216"/>
    </row>
    <row r="2" spans="2:45" ht="11.25">
      <c r="B2" s="194"/>
      <c r="C2" s="194"/>
      <c r="D2" s="210" t="s">
        <v>30</v>
      </c>
      <c r="E2" s="195"/>
      <c r="F2" s="195"/>
      <c r="G2" s="212">
        <f>MENU2!B32</f>
        <v>0</v>
      </c>
      <c r="H2" s="195"/>
      <c r="I2" s="195"/>
      <c r="J2" s="196"/>
      <c r="K2" s="197"/>
      <c r="L2" s="198"/>
      <c r="M2" s="198"/>
      <c r="N2" s="198"/>
      <c r="O2" s="198"/>
      <c r="P2" s="199" t="str">
        <f>MENU2!E32</f>
        <v>100 férfi hát - döntő 4.kcs</v>
      </c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1"/>
      <c r="AP2" s="202" t="s">
        <v>76</v>
      </c>
      <c r="AS2" s="215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 codeName="Munka83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C1" sqref="C1:AP1"/>
    </sheetView>
  </sheetViews>
  <sheetFormatPr defaultColWidth="9.140625" defaultRowHeight="12.75"/>
  <cols>
    <col min="1" max="1" width="3.28125" style="191" customWidth="1"/>
    <col min="2" max="3" width="0" style="193" hidden="1" customWidth="1"/>
    <col min="4" max="4" width="29.00390625" style="211" customWidth="1"/>
    <col min="5" max="5" width="5.7109375" style="203" customWidth="1"/>
    <col min="6" max="6" width="0" style="193" hidden="1" customWidth="1"/>
    <col min="7" max="7" width="31.00390625" style="213" customWidth="1"/>
    <col min="8" max="8" width="6.28125" style="203" customWidth="1"/>
    <col min="9" max="9" width="1.8515625" style="203" hidden="1" customWidth="1"/>
    <col min="10" max="10" width="6.140625" style="204" hidden="1" customWidth="1"/>
    <col min="11" max="11" width="6.7109375" style="205" hidden="1" customWidth="1"/>
    <col min="12" max="15" width="7.140625" style="206" customWidth="1"/>
    <col min="16" max="16" width="7.140625" style="207" customWidth="1"/>
    <col min="17" max="17" width="7.140625" style="206" customWidth="1"/>
    <col min="18" max="40" width="0" style="206" hidden="1" customWidth="1"/>
    <col min="41" max="41" width="9.140625" style="208" customWidth="1"/>
    <col min="42" max="42" width="6.7109375" style="209" customWidth="1"/>
    <col min="43" max="44" width="0" style="193" hidden="1" customWidth="1"/>
    <col min="45" max="45" width="64.00390625" style="193" customWidth="1"/>
    <col min="46" max="16384" width="9.140625" style="193" customWidth="1"/>
  </cols>
  <sheetData>
    <row r="1" spans="2:45" ht="12.75">
      <c r="B1" s="192"/>
      <c r="C1" s="192"/>
      <c r="D1" s="232" t="s">
        <v>28</v>
      </c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S1" s="216"/>
    </row>
    <row r="2" spans="2:45" ht="11.25">
      <c r="B2" s="194"/>
      <c r="C2" s="194"/>
      <c r="D2" s="210" t="s">
        <v>30</v>
      </c>
      <c r="E2" s="195"/>
      <c r="F2" s="195"/>
      <c r="G2" s="214">
        <f>MENU2!B33</f>
        <v>0</v>
      </c>
      <c r="H2" s="195"/>
      <c r="I2" s="195"/>
      <c r="J2" s="196"/>
      <c r="K2" s="197"/>
      <c r="L2" s="198"/>
      <c r="M2" s="198"/>
      <c r="N2" s="198"/>
      <c r="O2" s="198"/>
      <c r="P2" s="199" t="str">
        <f>MENU2!E33</f>
        <v>100 férfi hát - döntő 5-6.kcs</v>
      </c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1"/>
      <c r="AP2" s="202" t="s">
        <v>76</v>
      </c>
      <c r="AS2" s="215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10">
    <tabColor indexed="34"/>
  </sheetPr>
  <dimension ref="A1:AR26"/>
  <sheetViews>
    <sheetView showRowColHeaders="0" showZeros="0" zoomScale="130" zoomScaleNormal="130" workbookViewId="0" topLeftCell="B1">
      <pane xSplit="15" ySplit="2" topLeftCell="Q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9" hidden="1" customWidth="1"/>
    <col min="2" max="3" width="3.57421875" style="180" customWidth="1"/>
    <col min="4" max="4" width="27.140625" style="181" customWidth="1"/>
    <col min="5" max="5" width="6.00390625" style="182" customWidth="1"/>
    <col min="6" max="6" width="0" style="183" hidden="1" customWidth="1"/>
    <col min="7" max="7" width="34.8515625" style="184" customWidth="1"/>
    <col min="8" max="8" width="9.7109375" style="185" customWidth="1"/>
    <col min="9" max="9" width="2.57421875" style="186" hidden="1" customWidth="1"/>
    <col min="10" max="10" width="7.00390625" style="187" customWidth="1"/>
    <col min="11" max="12" width="0" style="179" hidden="1" customWidth="1"/>
    <col min="13" max="13" width="45.8515625" style="179" customWidth="1"/>
    <col min="14" max="16384" width="9.140625" style="179" customWidth="1"/>
  </cols>
  <sheetData>
    <row r="1" spans="2:13" s="171" customFormat="1" ht="12.75">
      <c r="B1" s="230" t="s">
        <v>50</v>
      </c>
      <c r="C1" s="230" t="s">
        <v>49</v>
      </c>
      <c r="D1" s="228" t="s">
        <v>28</v>
      </c>
      <c r="E1" s="229"/>
      <c r="F1" s="229"/>
      <c r="G1" s="229"/>
      <c r="H1" s="229"/>
      <c r="I1" s="229"/>
      <c r="J1" s="229"/>
      <c r="M1" s="189"/>
    </row>
    <row r="2" spans="2:13" s="172" customFormat="1" ht="11.25">
      <c r="B2" s="231"/>
      <c r="C2" s="231"/>
      <c r="D2" s="173" t="s">
        <v>51</v>
      </c>
      <c r="E2" s="188">
        <f>MENU!B10</f>
        <v>0</v>
      </c>
      <c r="F2" s="175"/>
      <c r="G2" s="176"/>
      <c r="H2" s="177"/>
      <c r="I2" s="177"/>
      <c r="J2" s="178" t="str">
        <f>MENU!E10</f>
        <v>200 női pillangó</v>
      </c>
      <c r="M2" s="190"/>
    </row>
    <row r="3" spans="1:44" ht="11.25">
      <c r="A3" s="179">
        <v>8</v>
      </c>
      <c r="B3" s="180">
        <v>1</v>
      </c>
      <c r="C3" s="180">
        <v>1</v>
      </c>
      <c r="I3" s="186">
        <v>8</v>
      </c>
      <c r="AR3" s="179">
        <v>2</v>
      </c>
    </row>
    <row r="4" spans="1:44" ht="11.25">
      <c r="A4" s="179">
        <v>8</v>
      </c>
      <c r="B4" s="180">
        <v>1</v>
      </c>
      <c r="C4" s="180">
        <v>2</v>
      </c>
      <c r="D4" s="181" t="s">
        <v>276</v>
      </c>
      <c r="E4" s="182">
        <v>1998</v>
      </c>
      <c r="F4" s="183">
        <v>2</v>
      </c>
      <c r="G4" s="184" t="s">
        <v>154</v>
      </c>
      <c r="H4" s="185" t="s">
        <v>137</v>
      </c>
      <c r="I4" s="186">
        <v>8</v>
      </c>
      <c r="J4" s="187">
        <v>3120</v>
      </c>
      <c r="K4" s="179">
        <v>15</v>
      </c>
      <c r="AR4" s="179">
        <v>2</v>
      </c>
    </row>
    <row r="5" spans="1:44" ht="11.25">
      <c r="A5" s="179">
        <v>8</v>
      </c>
      <c r="B5" s="180">
        <v>1</v>
      </c>
      <c r="C5" s="180">
        <v>3</v>
      </c>
      <c r="D5" s="181" t="s">
        <v>213</v>
      </c>
      <c r="E5" s="182">
        <v>1998</v>
      </c>
      <c r="F5" s="183">
        <v>2</v>
      </c>
      <c r="G5" s="184" t="s">
        <v>139</v>
      </c>
      <c r="H5" s="185" t="s">
        <v>137</v>
      </c>
      <c r="I5" s="186">
        <v>8</v>
      </c>
      <c r="J5" s="187">
        <v>3000</v>
      </c>
      <c r="K5" s="179">
        <v>6</v>
      </c>
      <c r="AR5" s="179">
        <v>2</v>
      </c>
    </row>
    <row r="6" spans="1:44" ht="11.25">
      <c r="A6" s="179">
        <v>8</v>
      </c>
      <c r="B6" s="180">
        <v>1</v>
      </c>
      <c r="C6" s="180">
        <v>4</v>
      </c>
      <c r="D6" s="181" t="s">
        <v>258</v>
      </c>
      <c r="E6" s="182">
        <v>1998</v>
      </c>
      <c r="F6" s="183">
        <v>2</v>
      </c>
      <c r="G6" s="184" t="s">
        <v>144</v>
      </c>
      <c r="H6" s="185" t="s">
        <v>137</v>
      </c>
      <c r="I6" s="186">
        <v>8</v>
      </c>
      <c r="J6" s="187">
        <v>2554</v>
      </c>
      <c r="K6" s="179">
        <v>8</v>
      </c>
      <c r="AR6" s="179">
        <v>2</v>
      </c>
    </row>
    <row r="7" spans="1:44" ht="11.25">
      <c r="A7" s="179">
        <v>8</v>
      </c>
      <c r="B7" s="180">
        <v>1</v>
      </c>
      <c r="C7" s="180">
        <v>5</v>
      </c>
      <c r="D7" s="181" t="s">
        <v>203</v>
      </c>
      <c r="E7" s="182">
        <v>1996</v>
      </c>
      <c r="F7" s="183">
        <v>2</v>
      </c>
      <c r="G7" s="184" t="s">
        <v>146</v>
      </c>
      <c r="H7" s="185" t="s">
        <v>132</v>
      </c>
      <c r="I7" s="186">
        <v>8</v>
      </c>
      <c r="J7" s="187">
        <v>2560</v>
      </c>
      <c r="K7" s="179">
        <v>5</v>
      </c>
      <c r="AR7" s="179">
        <v>2</v>
      </c>
    </row>
    <row r="8" spans="1:44" ht="11.25">
      <c r="A8" s="179">
        <v>8</v>
      </c>
      <c r="B8" s="180">
        <v>1</v>
      </c>
      <c r="C8" s="180">
        <v>6</v>
      </c>
      <c r="D8" s="181" t="s">
        <v>195</v>
      </c>
      <c r="E8" s="182">
        <v>1998</v>
      </c>
      <c r="F8" s="183">
        <v>2</v>
      </c>
      <c r="G8" s="184" t="s">
        <v>146</v>
      </c>
      <c r="H8" s="185" t="s">
        <v>137</v>
      </c>
      <c r="I8" s="186">
        <v>8</v>
      </c>
      <c r="J8" s="187">
        <v>3000</v>
      </c>
      <c r="K8" s="179">
        <v>5</v>
      </c>
      <c r="AR8" s="179">
        <v>2</v>
      </c>
    </row>
    <row r="9" spans="1:44" ht="11.25">
      <c r="A9" s="179">
        <v>8</v>
      </c>
      <c r="B9" s="180">
        <v>1</v>
      </c>
      <c r="C9" s="180">
        <v>7</v>
      </c>
      <c r="D9" s="181" t="s">
        <v>274</v>
      </c>
      <c r="E9" s="182">
        <v>1999</v>
      </c>
      <c r="F9" s="183">
        <v>2</v>
      </c>
      <c r="G9" s="184" t="s">
        <v>275</v>
      </c>
      <c r="H9" s="185" t="s">
        <v>134</v>
      </c>
      <c r="I9" s="186">
        <v>8</v>
      </c>
      <c r="J9" s="187">
        <v>3392</v>
      </c>
      <c r="K9" s="179">
        <v>1</v>
      </c>
      <c r="AR9" s="179">
        <v>2</v>
      </c>
    </row>
    <row r="10" spans="1:44" ht="11.25">
      <c r="A10" s="179">
        <v>8</v>
      </c>
      <c r="B10" s="180">
        <v>1</v>
      </c>
      <c r="C10" s="180">
        <v>8</v>
      </c>
      <c r="I10" s="186">
        <v>8</v>
      </c>
      <c r="AR10" s="179">
        <v>2</v>
      </c>
    </row>
    <row r="11" spans="1:44" ht="11.25">
      <c r="A11" s="179">
        <v>8</v>
      </c>
      <c r="B11" s="180">
        <v>2</v>
      </c>
      <c r="C11" s="180">
        <v>1</v>
      </c>
      <c r="D11" s="181" t="s">
        <v>221</v>
      </c>
      <c r="E11" s="182">
        <v>1998</v>
      </c>
      <c r="F11" s="183">
        <v>2</v>
      </c>
      <c r="G11" s="184" t="s">
        <v>163</v>
      </c>
      <c r="H11" s="185" t="s">
        <v>137</v>
      </c>
      <c r="I11" s="186">
        <v>8</v>
      </c>
      <c r="J11" s="187">
        <v>2550</v>
      </c>
      <c r="K11" s="179">
        <v>2</v>
      </c>
      <c r="AR11" s="179">
        <v>2</v>
      </c>
    </row>
    <row r="12" spans="1:44" ht="11.25">
      <c r="A12" s="179">
        <v>8</v>
      </c>
      <c r="B12" s="180">
        <v>2</v>
      </c>
      <c r="C12" s="180">
        <v>2</v>
      </c>
      <c r="D12" s="181" t="s">
        <v>208</v>
      </c>
      <c r="E12" s="182">
        <v>1997</v>
      </c>
      <c r="F12" s="183">
        <v>2</v>
      </c>
      <c r="G12" s="184" t="s">
        <v>146</v>
      </c>
      <c r="H12" s="185" t="s">
        <v>137</v>
      </c>
      <c r="I12" s="186">
        <v>8</v>
      </c>
      <c r="J12" s="187">
        <v>2500</v>
      </c>
      <c r="K12" s="179">
        <v>5</v>
      </c>
      <c r="AR12" s="179">
        <v>2</v>
      </c>
    </row>
    <row r="13" spans="1:44" ht="11.25">
      <c r="A13" s="179">
        <v>8</v>
      </c>
      <c r="B13" s="180">
        <v>2</v>
      </c>
      <c r="C13" s="180">
        <v>3</v>
      </c>
      <c r="D13" s="181" t="s">
        <v>211</v>
      </c>
      <c r="E13" s="182">
        <v>1998</v>
      </c>
      <c r="F13" s="183">
        <v>2</v>
      </c>
      <c r="G13" s="184" t="s">
        <v>159</v>
      </c>
      <c r="H13" s="185" t="s">
        <v>137</v>
      </c>
      <c r="I13" s="186">
        <v>8</v>
      </c>
      <c r="J13" s="187">
        <v>2490</v>
      </c>
      <c r="K13" s="179">
        <v>7</v>
      </c>
      <c r="AR13" s="179">
        <v>2</v>
      </c>
    </row>
    <row r="14" spans="1:44" ht="11.25">
      <c r="A14" s="179">
        <v>8</v>
      </c>
      <c r="B14" s="180">
        <v>2</v>
      </c>
      <c r="C14" s="180">
        <v>4</v>
      </c>
      <c r="D14" s="181" t="s">
        <v>204</v>
      </c>
      <c r="E14" s="182">
        <v>1997</v>
      </c>
      <c r="F14" s="183">
        <v>2</v>
      </c>
      <c r="G14" s="184" t="s">
        <v>146</v>
      </c>
      <c r="H14" s="185" t="s">
        <v>137</v>
      </c>
      <c r="I14" s="186">
        <v>8</v>
      </c>
      <c r="J14" s="187">
        <v>2480</v>
      </c>
      <c r="K14" s="179">
        <v>5</v>
      </c>
      <c r="AR14" s="179">
        <v>2</v>
      </c>
    </row>
    <row r="15" spans="1:44" ht="11.25">
      <c r="A15" s="179">
        <v>8</v>
      </c>
      <c r="B15" s="180">
        <v>2</v>
      </c>
      <c r="C15" s="180">
        <v>5</v>
      </c>
      <c r="D15" s="181" t="s">
        <v>233</v>
      </c>
      <c r="E15" s="182">
        <v>1997</v>
      </c>
      <c r="F15" s="183">
        <v>2</v>
      </c>
      <c r="G15" s="184" t="s">
        <v>159</v>
      </c>
      <c r="H15" s="185" t="s">
        <v>137</v>
      </c>
      <c r="I15" s="186">
        <v>8</v>
      </c>
      <c r="J15" s="187">
        <v>2485</v>
      </c>
      <c r="K15" s="179">
        <v>7</v>
      </c>
      <c r="AR15" s="179">
        <v>2</v>
      </c>
    </row>
    <row r="16" spans="1:44" ht="11.25">
      <c r="A16" s="179">
        <v>8</v>
      </c>
      <c r="B16" s="180">
        <v>2</v>
      </c>
      <c r="C16" s="180">
        <v>6</v>
      </c>
      <c r="D16" s="181" t="s">
        <v>224</v>
      </c>
      <c r="E16" s="182">
        <v>1998</v>
      </c>
      <c r="F16" s="183">
        <v>2</v>
      </c>
      <c r="G16" s="184" t="s">
        <v>159</v>
      </c>
      <c r="H16" s="185" t="s">
        <v>137</v>
      </c>
      <c r="I16" s="186">
        <v>8</v>
      </c>
      <c r="J16" s="187">
        <v>2500</v>
      </c>
      <c r="K16" s="179">
        <v>7</v>
      </c>
      <c r="AR16" s="179">
        <v>2</v>
      </c>
    </row>
    <row r="17" spans="1:44" ht="11.25">
      <c r="A17" s="179">
        <v>8</v>
      </c>
      <c r="B17" s="180">
        <v>2</v>
      </c>
      <c r="C17" s="180">
        <v>7</v>
      </c>
      <c r="D17" s="181" t="s">
        <v>209</v>
      </c>
      <c r="E17" s="182">
        <v>1998</v>
      </c>
      <c r="F17" s="183">
        <v>2</v>
      </c>
      <c r="G17" s="184" t="s">
        <v>139</v>
      </c>
      <c r="H17" s="185" t="s">
        <v>137</v>
      </c>
      <c r="I17" s="186">
        <v>8</v>
      </c>
      <c r="J17" s="187">
        <v>2523</v>
      </c>
      <c r="K17" s="179">
        <v>6</v>
      </c>
      <c r="AR17" s="179">
        <v>2</v>
      </c>
    </row>
    <row r="18" spans="1:44" ht="11.25">
      <c r="A18" s="179">
        <v>8</v>
      </c>
      <c r="B18" s="180">
        <v>2</v>
      </c>
      <c r="C18" s="180">
        <v>8</v>
      </c>
      <c r="D18" s="181" t="s">
        <v>214</v>
      </c>
      <c r="E18" s="182">
        <v>1998</v>
      </c>
      <c r="F18" s="183">
        <v>2</v>
      </c>
      <c r="G18" s="184" t="s">
        <v>163</v>
      </c>
      <c r="H18" s="185" t="s">
        <v>137</v>
      </c>
      <c r="I18" s="186">
        <v>8</v>
      </c>
      <c r="J18" s="187">
        <v>2550</v>
      </c>
      <c r="K18" s="179">
        <v>2</v>
      </c>
      <c r="AR18" s="179">
        <v>2</v>
      </c>
    </row>
    <row r="19" spans="1:44" ht="11.25">
      <c r="A19" s="179">
        <v>8</v>
      </c>
      <c r="B19" s="180">
        <v>3</v>
      </c>
      <c r="C19" s="180">
        <v>1</v>
      </c>
      <c r="D19" s="181" t="s">
        <v>217</v>
      </c>
      <c r="E19" s="182">
        <v>1997</v>
      </c>
      <c r="F19" s="183">
        <v>2</v>
      </c>
      <c r="G19" s="184" t="s">
        <v>218</v>
      </c>
      <c r="H19" s="185" t="s">
        <v>137</v>
      </c>
      <c r="I19" s="186">
        <v>8</v>
      </c>
      <c r="J19" s="187">
        <v>2420</v>
      </c>
      <c r="K19" s="179">
        <v>13</v>
      </c>
      <c r="AR19" s="179">
        <v>2</v>
      </c>
    </row>
    <row r="20" spans="1:44" ht="11.25">
      <c r="A20" s="179">
        <v>8</v>
      </c>
      <c r="B20" s="180">
        <v>3</v>
      </c>
      <c r="C20" s="180">
        <v>2</v>
      </c>
      <c r="D20" s="181" t="s">
        <v>283</v>
      </c>
      <c r="E20" s="182">
        <v>1997</v>
      </c>
      <c r="F20" s="183">
        <v>2</v>
      </c>
      <c r="G20" s="184" t="s">
        <v>146</v>
      </c>
      <c r="H20" s="185" t="s">
        <v>137</v>
      </c>
      <c r="I20" s="186">
        <v>8</v>
      </c>
      <c r="J20" s="187">
        <v>2350</v>
      </c>
      <c r="K20" s="179">
        <v>5</v>
      </c>
      <c r="AR20" s="179">
        <v>2</v>
      </c>
    </row>
    <row r="21" spans="1:44" ht="11.25">
      <c r="A21" s="179">
        <v>8</v>
      </c>
      <c r="B21" s="180">
        <v>3</v>
      </c>
      <c r="C21" s="180">
        <v>3</v>
      </c>
      <c r="D21" s="181" t="s">
        <v>241</v>
      </c>
      <c r="E21" s="182">
        <v>1997</v>
      </c>
      <c r="F21" s="183">
        <v>2</v>
      </c>
      <c r="G21" s="184" t="s">
        <v>139</v>
      </c>
      <c r="H21" s="185" t="s">
        <v>137</v>
      </c>
      <c r="I21" s="186">
        <v>8</v>
      </c>
      <c r="J21" s="187">
        <v>2295</v>
      </c>
      <c r="K21" s="179">
        <v>6</v>
      </c>
      <c r="AR21" s="179">
        <v>2</v>
      </c>
    </row>
    <row r="22" spans="1:44" ht="11.25">
      <c r="A22" s="179">
        <v>8</v>
      </c>
      <c r="B22" s="180">
        <v>3</v>
      </c>
      <c r="C22" s="180">
        <v>4</v>
      </c>
      <c r="D22" s="181" t="s">
        <v>240</v>
      </c>
      <c r="E22" s="182">
        <v>1997</v>
      </c>
      <c r="F22" s="183">
        <v>2</v>
      </c>
      <c r="G22" s="184" t="s">
        <v>163</v>
      </c>
      <c r="H22" s="185" t="s">
        <v>137</v>
      </c>
      <c r="I22" s="186">
        <v>8</v>
      </c>
      <c r="J22" s="187">
        <v>2250</v>
      </c>
      <c r="K22" s="179">
        <v>2</v>
      </c>
      <c r="AR22" s="179">
        <v>2</v>
      </c>
    </row>
    <row r="23" spans="1:44" ht="11.25">
      <c r="A23" s="179">
        <v>8</v>
      </c>
      <c r="B23" s="180">
        <v>3</v>
      </c>
      <c r="C23" s="180">
        <v>5</v>
      </c>
      <c r="D23" s="181" t="s">
        <v>239</v>
      </c>
      <c r="E23" s="182">
        <v>1997</v>
      </c>
      <c r="F23" s="183">
        <v>2</v>
      </c>
      <c r="G23" s="184" t="s">
        <v>159</v>
      </c>
      <c r="H23" s="185" t="s">
        <v>137</v>
      </c>
      <c r="I23" s="186">
        <v>8</v>
      </c>
      <c r="J23" s="187">
        <v>2285</v>
      </c>
      <c r="K23" s="179">
        <v>7</v>
      </c>
      <c r="AR23" s="179">
        <v>2</v>
      </c>
    </row>
    <row r="24" spans="1:44" ht="11.25">
      <c r="A24" s="179">
        <v>8</v>
      </c>
      <c r="B24" s="180">
        <v>3</v>
      </c>
      <c r="C24" s="180">
        <v>6</v>
      </c>
      <c r="D24" s="181" t="s">
        <v>227</v>
      </c>
      <c r="E24" s="182">
        <v>1997</v>
      </c>
      <c r="F24" s="183">
        <v>2</v>
      </c>
      <c r="G24" s="184" t="s">
        <v>163</v>
      </c>
      <c r="H24" s="185" t="s">
        <v>137</v>
      </c>
      <c r="I24" s="186">
        <v>8</v>
      </c>
      <c r="J24" s="187">
        <v>2330</v>
      </c>
      <c r="K24" s="179">
        <v>2</v>
      </c>
      <c r="AR24" s="179">
        <v>2</v>
      </c>
    </row>
    <row r="25" spans="1:44" ht="11.25">
      <c r="A25" s="179">
        <v>8</v>
      </c>
      <c r="B25" s="180">
        <v>3</v>
      </c>
      <c r="C25" s="180">
        <v>7</v>
      </c>
      <c r="D25" s="181" t="s">
        <v>261</v>
      </c>
      <c r="E25" s="182">
        <v>1997</v>
      </c>
      <c r="F25" s="183">
        <v>2</v>
      </c>
      <c r="G25" s="184" t="s">
        <v>218</v>
      </c>
      <c r="H25" s="185" t="s">
        <v>137</v>
      </c>
      <c r="I25" s="186">
        <v>8</v>
      </c>
      <c r="J25" s="187">
        <v>2400</v>
      </c>
      <c r="K25" s="179">
        <v>13</v>
      </c>
      <c r="AR25" s="179">
        <v>2</v>
      </c>
    </row>
    <row r="26" spans="1:44" ht="11.25">
      <c r="A26" s="179">
        <v>8</v>
      </c>
      <c r="B26" s="180">
        <v>3</v>
      </c>
      <c r="C26" s="180">
        <v>8</v>
      </c>
      <c r="D26" s="181" t="s">
        <v>254</v>
      </c>
      <c r="E26" s="182">
        <v>1997</v>
      </c>
      <c r="F26" s="183">
        <v>2</v>
      </c>
      <c r="G26" s="184" t="s">
        <v>163</v>
      </c>
      <c r="H26" s="185" t="s">
        <v>137</v>
      </c>
      <c r="I26" s="186">
        <v>8</v>
      </c>
      <c r="J26" s="187">
        <v>2440</v>
      </c>
      <c r="K26" s="179">
        <v>2</v>
      </c>
      <c r="AR26" s="179">
        <v>2</v>
      </c>
    </row>
  </sheetData>
  <mergeCells count="3">
    <mergeCell ref="D1:J1"/>
    <mergeCell ref="B1:B2"/>
    <mergeCell ref="C1:C2"/>
  </mergeCells>
  <hyperlinks>
    <hyperlink ref="B1:I1" location="MENU!A1" display="VISSZA / BACK"/>
  </hyperlinks>
  <printOptions/>
  <pageMargins left="0.79" right="0.79" top="0.98" bottom="0.98" header="0.5" footer="0.5"/>
  <pageSetup horizontalDpi="600" verticalDpi="600" orientation="portrait" paperSize="9" r:id="rId1"/>
</worksheet>
</file>

<file path=xl/worksheets/sheet80.xml><?xml version="1.0" encoding="utf-8"?>
<worksheet xmlns="http://schemas.openxmlformats.org/spreadsheetml/2006/main" xmlns:r="http://schemas.openxmlformats.org/officeDocument/2006/relationships">
  <sheetPr codeName="Munka84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C1" sqref="C1:AP1"/>
    </sheetView>
  </sheetViews>
  <sheetFormatPr defaultColWidth="9.140625" defaultRowHeight="12.75"/>
  <cols>
    <col min="1" max="1" width="3.28125" style="191" customWidth="1"/>
    <col min="2" max="3" width="0" style="193" hidden="1" customWidth="1"/>
    <col min="4" max="4" width="29.00390625" style="211" customWidth="1"/>
    <col min="5" max="5" width="5.7109375" style="203" customWidth="1"/>
    <col min="6" max="6" width="0" style="193" hidden="1" customWidth="1"/>
    <col min="7" max="7" width="31.00390625" style="213" customWidth="1"/>
    <col min="8" max="8" width="6.28125" style="203" customWidth="1"/>
    <col min="9" max="9" width="1.8515625" style="203" hidden="1" customWidth="1"/>
    <col min="10" max="10" width="6.140625" style="204" hidden="1" customWidth="1"/>
    <col min="11" max="11" width="6.7109375" style="205" hidden="1" customWidth="1"/>
    <col min="12" max="15" width="7.140625" style="206" customWidth="1"/>
    <col min="16" max="16" width="7.140625" style="207" customWidth="1"/>
    <col min="17" max="17" width="7.140625" style="206" customWidth="1"/>
    <col min="18" max="40" width="0" style="206" hidden="1" customWidth="1"/>
    <col min="41" max="41" width="9.140625" style="208" customWidth="1"/>
    <col min="42" max="42" width="6.7109375" style="209" customWidth="1"/>
    <col min="43" max="44" width="0" style="193" hidden="1" customWidth="1"/>
    <col min="45" max="45" width="64.00390625" style="193" customWidth="1"/>
    <col min="46" max="16384" width="9.140625" style="193" customWidth="1"/>
  </cols>
  <sheetData>
    <row r="1" spans="2:45" ht="12.75">
      <c r="B1" s="192"/>
      <c r="C1" s="192"/>
      <c r="D1" s="232" t="s">
        <v>28</v>
      </c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S1" s="216"/>
    </row>
    <row r="2" spans="2:45" ht="11.25">
      <c r="B2" s="194"/>
      <c r="C2" s="194"/>
      <c r="D2" s="210" t="s">
        <v>30</v>
      </c>
      <c r="E2" s="195"/>
      <c r="F2" s="195"/>
      <c r="G2" s="214">
        <f>MENU2!B34</f>
        <v>0</v>
      </c>
      <c r="H2" s="195"/>
      <c r="I2" s="195"/>
      <c r="J2" s="196"/>
      <c r="K2" s="197"/>
      <c r="L2" s="198"/>
      <c r="M2" s="198"/>
      <c r="N2" s="198"/>
      <c r="O2" s="198"/>
      <c r="P2" s="199" t="str">
        <f>MENU2!E34</f>
        <v>100 női hát - döntő 3.kcs</v>
      </c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1"/>
      <c r="AP2" s="202" t="s">
        <v>76</v>
      </c>
      <c r="AS2" s="215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 codeName="Munka85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C1" sqref="C1:AP1"/>
    </sheetView>
  </sheetViews>
  <sheetFormatPr defaultColWidth="9.140625" defaultRowHeight="12.75"/>
  <cols>
    <col min="1" max="1" width="3.28125" style="191" customWidth="1"/>
    <col min="2" max="3" width="0" style="193" hidden="1" customWidth="1"/>
    <col min="4" max="4" width="29.00390625" style="211" customWidth="1"/>
    <col min="5" max="5" width="5.7109375" style="203" customWidth="1"/>
    <col min="6" max="6" width="0" style="193" hidden="1" customWidth="1"/>
    <col min="7" max="7" width="31.00390625" style="213" customWidth="1"/>
    <col min="8" max="8" width="6.28125" style="203" customWidth="1"/>
    <col min="9" max="9" width="1.8515625" style="203" hidden="1" customWidth="1"/>
    <col min="10" max="10" width="6.140625" style="204" hidden="1" customWidth="1"/>
    <col min="11" max="11" width="6.7109375" style="205" hidden="1" customWidth="1"/>
    <col min="12" max="15" width="7.140625" style="206" customWidth="1"/>
    <col min="16" max="16" width="7.140625" style="207" customWidth="1"/>
    <col min="17" max="17" width="7.140625" style="206" customWidth="1"/>
    <col min="18" max="40" width="0" style="206" hidden="1" customWidth="1"/>
    <col min="41" max="41" width="9.140625" style="208" customWidth="1"/>
    <col min="42" max="42" width="6.7109375" style="209" customWidth="1"/>
    <col min="43" max="44" width="0" style="193" hidden="1" customWidth="1"/>
    <col min="45" max="45" width="64.00390625" style="193" customWidth="1"/>
    <col min="46" max="16384" width="9.140625" style="193" customWidth="1"/>
  </cols>
  <sheetData>
    <row r="1" spans="2:45" ht="12.75">
      <c r="B1" s="192"/>
      <c r="C1" s="192"/>
      <c r="D1" s="232" t="s">
        <v>28</v>
      </c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S1" s="216"/>
    </row>
    <row r="2" spans="2:45" ht="11.25">
      <c r="B2" s="194"/>
      <c r="C2" s="194"/>
      <c r="D2" s="210" t="s">
        <v>30</v>
      </c>
      <c r="E2" s="195"/>
      <c r="F2" s="195"/>
      <c r="G2" s="214">
        <f>MENU2!B35</f>
        <v>0</v>
      </c>
      <c r="H2" s="195"/>
      <c r="I2" s="195"/>
      <c r="J2" s="196"/>
      <c r="K2" s="197"/>
      <c r="L2" s="198"/>
      <c r="M2" s="198"/>
      <c r="N2" s="198"/>
      <c r="O2" s="198"/>
      <c r="P2" s="199" t="str">
        <f>MENU2!E35</f>
        <v>100 női hát - döntő 4.kcs</v>
      </c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1"/>
      <c r="AP2" s="202" t="s">
        <v>76</v>
      </c>
      <c r="AS2" s="215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 codeName="Munka86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C1" sqref="C1:AP1"/>
    </sheetView>
  </sheetViews>
  <sheetFormatPr defaultColWidth="9.140625" defaultRowHeight="12.75"/>
  <cols>
    <col min="1" max="1" width="3.28125" style="191" customWidth="1"/>
    <col min="2" max="3" width="0" style="193" hidden="1" customWidth="1"/>
    <col min="4" max="4" width="29.00390625" style="211" customWidth="1"/>
    <col min="5" max="5" width="5.7109375" style="203" customWidth="1"/>
    <col min="6" max="6" width="0" style="193" hidden="1" customWidth="1"/>
    <col min="7" max="7" width="31.00390625" style="213" customWidth="1"/>
    <col min="8" max="8" width="6.28125" style="203" customWidth="1"/>
    <col min="9" max="9" width="1.8515625" style="203" hidden="1" customWidth="1"/>
    <col min="10" max="10" width="6.140625" style="204" hidden="1" customWidth="1"/>
    <col min="11" max="11" width="6.7109375" style="205" hidden="1" customWidth="1"/>
    <col min="12" max="15" width="7.140625" style="206" customWidth="1"/>
    <col min="16" max="16" width="7.140625" style="207" customWidth="1"/>
    <col min="17" max="17" width="7.140625" style="206" customWidth="1"/>
    <col min="18" max="40" width="0" style="206" hidden="1" customWidth="1"/>
    <col min="41" max="41" width="9.140625" style="208" customWidth="1"/>
    <col min="42" max="42" width="6.7109375" style="209" customWidth="1"/>
    <col min="43" max="44" width="0" style="193" hidden="1" customWidth="1"/>
    <col min="45" max="45" width="64.00390625" style="193" customWidth="1"/>
    <col min="46" max="16384" width="9.140625" style="193" customWidth="1"/>
  </cols>
  <sheetData>
    <row r="1" spans="2:45" ht="12.75">
      <c r="B1" s="192"/>
      <c r="C1" s="192"/>
      <c r="D1" s="232" t="s">
        <v>28</v>
      </c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S1" s="216"/>
    </row>
    <row r="2" spans="2:45" ht="11.25">
      <c r="B2" s="194"/>
      <c r="C2" s="194"/>
      <c r="D2" s="210" t="s">
        <v>30</v>
      </c>
      <c r="E2" s="195"/>
      <c r="F2" s="195"/>
      <c r="G2" s="214">
        <f>MENU2!B36</f>
        <v>0</v>
      </c>
      <c r="H2" s="195"/>
      <c r="I2" s="195"/>
      <c r="J2" s="196"/>
      <c r="K2" s="197"/>
      <c r="L2" s="198"/>
      <c r="M2" s="198"/>
      <c r="N2" s="198"/>
      <c r="O2" s="198"/>
      <c r="P2" s="199" t="str">
        <f>MENU2!E36</f>
        <v>100 női hát - döntő 5-6.kcs</v>
      </c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1"/>
      <c r="AP2" s="202" t="s">
        <v>76</v>
      </c>
      <c r="AS2" s="215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 codeName="Munka87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C1" sqref="C1:AP1"/>
    </sheetView>
  </sheetViews>
  <sheetFormatPr defaultColWidth="9.140625" defaultRowHeight="12.75"/>
  <cols>
    <col min="1" max="1" width="3.28125" style="191" customWidth="1"/>
    <col min="2" max="3" width="0" style="193" hidden="1" customWidth="1"/>
    <col min="4" max="4" width="29.00390625" style="211" customWidth="1"/>
    <col min="5" max="5" width="5.7109375" style="203" customWidth="1"/>
    <col min="6" max="6" width="0" style="193" hidden="1" customWidth="1"/>
    <col min="7" max="7" width="31.00390625" style="213" customWidth="1"/>
    <col min="8" max="8" width="6.28125" style="203" customWidth="1"/>
    <col min="9" max="9" width="1.8515625" style="203" hidden="1" customWidth="1"/>
    <col min="10" max="10" width="6.140625" style="204" hidden="1" customWidth="1"/>
    <col min="11" max="11" width="6.7109375" style="205" hidden="1" customWidth="1"/>
    <col min="12" max="15" width="7.140625" style="206" customWidth="1"/>
    <col min="16" max="16" width="7.140625" style="207" customWidth="1"/>
    <col min="17" max="17" width="7.140625" style="206" customWidth="1"/>
    <col min="18" max="40" width="0" style="206" hidden="1" customWidth="1"/>
    <col min="41" max="41" width="9.140625" style="208" customWidth="1"/>
    <col min="42" max="42" width="6.7109375" style="209" customWidth="1"/>
    <col min="43" max="44" width="0" style="193" hidden="1" customWidth="1"/>
    <col min="45" max="45" width="64.00390625" style="193" customWidth="1"/>
    <col min="46" max="16384" width="9.140625" style="193" customWidth="1"/>
  </cols>
  <sheetData>
    <row r="1" spans="2:45" ht="12.75">
      <c r="B1" s="192"/>
      <c r="C1" s="192"/>
      <c r="D1" s="232" t="s">
        <v>28</v>
      </c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S1" s="216"/>
    </row>
    <row r="2" spans="2:45" ht="11.25">
      <c r="B2" s="194"/>
      <c r="C2" s="194"/>
      <c r="D2" s="210" t="s">
        <v>30</v>
      </c>
      <c r="E2" s="195"/>
      <c r="F2" s="195"/>
      <c r="G2" s="214">
        <f>MENU2!B37</f>
        <v>0</v>
      </c>
      <c r="H2" s="195"/>
      <c r="I2" s="195"/>
      <c r="J2" s="196"/>
      <c r="K2" s="197"/>
      <c r="L2" s="198"/>
      <c r="M2" s="198"/>
      <c r="N2" s="198"/>
      <c r="O2" s="198"/>
      <c r="P2" s="199" t="str">
        <f>MENU2!E37</f>
        <v>100 férfi pillangó - döntő 3.kcs</v>
      </c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1"/>
      <c r="AP2" s="202" t="s">
        <v>76</v>
      </c>
      <c r="AS2" s="215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 codeName="Munka88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C1" sqref="C1:AP1"/>
    </sheetView>
  </sheetViews>
  <sheetFormatPr defaultColWidth="9.140625" defaultRowHeight="12.75"/>
  <cols>
    <col min="1" max="1" width="3.28125" style="191" customWidth="1"/>
    <col min="2" max="3" width="0" style="193" hidden="1" customWidth="1"/>
    <col min="4" max="4" width="29.00390625" style="211" customWidth="1"/>
    <col min="5" max="5" width="5.7109375" style="203" customWidth="1"/>
    <col min="6" max="6" width="0" style="193" hidden="1" customWidth="1"/>
    <col min="7" max="7" width="31.00390625" style="213" customWidth="1"/>
    <col min="8" max="8" width="6.28125" style="203" customWidth="1"/>
    <col min="9" max="9" width="1.8515625" style="203" hidden="1" customWidth="1"/>
    <col min="10" max="10" width="6.140625" style="204" hidden="1" customWidth="1"/>
    <col min="11" max="11" width="6.7109375" style="205" hidden="1" customWidth="1"/>
    <col min="12" max="15" width="7.140625" style="206" customWidth="1"/>
    <col min="16" max="16" width="7.140625" style="207" customWidth="1"/>
    <col min="17" max="17" width="7.140625" style="206" customWidth="1"/>
    <col min="18" max="40" width="0" style="206" hidden="1" customWidth="1"/>
    <col min="41" max="41" width="9.140625" style="208" customWidth="1"/>
    <col min="42" max="42" width="6.7109375" style="209" customWidth="1"/>
    <col min="43" max="44" width="0" style="193" hidden="1" customWidth="1"/>
    <col min="45" max="45" width="64.00390625" style="193" customWidth="1"/>
    <col min="46" max="16384" width="9.140625" style="193" customWidth="1"/>
  </cols>
  <sheetData>
    <row r="1" spans="2:45" ht="12.75">
      <c r="B1" s="192"/>
      <c r="C1" s="192"/>
      <c r="D1" s="232" t="s">
        <v>28</v>
      </c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S1" s="216"/>
    </row>
    <row r="2" spans="2:45" ht="11.25">
      <c r="B2" s="194"/>
      <c r="C2" s="194"/>
      <c r="D2" s="210" t="s">
        <v>30</v>
      </c>
      <c r="E2" s="195"/>
      <c r="F2" s="195"/>
      <c r="G2" s="214">
        <f>MENU2!B38</f>
        <v>0</v>
      </c>
      <c r="H2" s="195"/>
      <c r="I2" s="195"/>
      <c r="J2" s="196"/>
      <c r="K2" s="197"/>
      <c r="L2" s="198"/>
      <c r="M2" s="198"/>
      <c r="N2" s="198"/>
      <c r="O2" s="198"/>
      <c r="P2" s="199" t="str">
        <f>MENU2!E38</f>
        <v>100 férfi pillangó - döntő 4.kcs</v>
      </c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1"/>
      <c r="AP2" s="202" t="s">
        <v>76</v>
      </c>
      <c r="AS2" s="215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 codeName="Munka89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C1" sqref="C1:AP1"/>
    </sheetView>
  </sheetViews>
  <sheetFormatPr defaultColWidth="9.140625" defaultRowHeight="12.75"/>
  <cols>
    <col min="1" max="1" width="3.28125" style="191" customWidth="1"/>
    <col min="2" max="3" width="0" style="193" hidden="1" customWidth="1"/>
    <col min="4" max="4" width="29.00390625" style="211" customWidth="1"/>
    <col min="5" max="5" width="5.7109375" style="203" customWidth="1"/>
    <col min="6" max="6" width="0" style="193" hidden="1" customWidth="1"/>
    <col min="7" max="7" width="31.00390625" style="213" customWidth="1"/>
    <col min="8" max="8" width="6.28125" style="203" customWidth="1"/>
    <col min="9" max="9" width="1.8515625" style="203" hidden="1" customWidth="1"/>
    <col min="10" max="10" width="6.140625" style="204" hidden="1" customWidth="1"/>
    <col min="11" max="11" width="6.7109375" style="205" hidden="1" customWidth="1"/>
    <col min="12" max="15" width="7.140625" style="206" customWidth="1"/>
    <col min="16" max="16" width="7.140625" style="207" customWidth="1"/>
    <col min="17" max="17" width="7.140625" style="206" customWidth="1"/>
    <col min="18" max="40" width="0" style="206" hidden="1" customWidth="1"/>
    <col min="41" max="41" width="9.140625" style="208" customWidth="1"/>
    <col min="42" max="42" width="6.7109375" style="209" customWidth="1"/>
    <col min="43" max="44" width="0" style="193" hidden="1" customWidth="1"/>
    <col min="45" max="45" width="64.00390625" style="193" customWidth="1"/>
    <col min="46" max="16384" width="9.140625" style="193" customWidth="1"/>
  </cols>
  <sheetData>
    <row r="1" spans="2:45" ht="12.75">
      <c r="B1" s="192"/>
      <c r="C1" s="192"/>
      <c r="D1" s="232" t="s">
        <v>28</v>
      </c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S1" s="216"/>
    </row>
    <row r="2" spans="2:45" ht="11.25">
      <c r="B2" s="194"/>
      <c r="C2" s="194"/>
      <c r="D2" s="210" t="s">
        <v>30</v>
      </c>
      <c r="E2" s="195"/>
      <c r="F2" s="195"/>
      <c r="G2" s="214">
        <f>MENU2!B39</f>
        <v>0</v>
      </c>
      <c r="H2" s="195"/>
      <c r="I2" s="195"/>
      <c r="J2" s="196"/>
      <c r="K2" s="197"/>
      <c r="L2" s="198"/>
      <c r="M2" s="198"/>
      <c r="N2" s="198"/>
      <c r="O2" s="198"/>
      <c r="P2" s="199" t="str">
        <f>MENU2!E39</f>
        <v>100 férfi pillangó - döntő 5-6.kcs</v>
      </c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1"/>
      <c r="AP2" s="202" t="s">
        <v>76</v>
      </c>
      <c r="AS2" s="215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 codeName="Munka90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C1" sqref="C1:AP1"/>
    </sheetView>
  </sheetViews>
  <sheetFormatPr defaultColWidth="9.140625" defaultRowHeight="12.75"/>
  <cols>
    <col min="1" max="1" width="3.28125" style="191" customWidth="1"/>
    <col min="2" max="3" width="0" style="193" hidden="1" customWidth="1"/>
    <col min="4" max="4" width="29.00390625" style="211" customWidth="1"/>
    <col min="5" max="5" width="5.7109375" style="203" customWidth="1"/>
    <col min="6" max="6" width="0" style="193" hidden="1" customWidth="1"/>
    <col min="7" max="7" width="31.00390625" style="213" customWidth="1"/>
    <col min="8" max="8" width="6.28125" style="203" customWidth="1"/>
    <col min="9" max="9" width="1.8515625" style="203" hidden="1" customWidth="1"/>
    <col min="10" max="10" width="6.140625" style="204" hidden="1" customWidth="1"/>
    <col min="11" max="11" width="6.7109375" style="205" hidden="1" customWidth="1"/>
    <col min="12" max="15" width="7.140625" style="206" customWidth="1"/>
    <col min="16" max="16" width="7.140625" style="207" customWidth="1"/>
    <col min="17" max="17" width="7.140625" style="206" customWidth="1"/>
    <col min="18" max="40" width="0" style="206" hidden="1" customWidth="1"/>
    <col min="41" max="41" width="9.140625" style="208" customWidth="1"/>
    <col min="42" max="42" width="6.7109375" style="209" customWidth="1"/>
    <col min="43" max="44" width="0" style="193" hidden="1" customWidth="1"/>
    <col min="45" max="45" width="64.00390625" style="193" customWidth="1"/>
    <col min="46" max="16384" width="9.140625" style="193" customWidth="1"/>
  </cols>
  <sheetData>
    <row r="1" spans="2:45" ht="12.75">
      <c r="B1" s="192"/>
      <c r="C1" s="192"/>
      <c r="D1" s="232" t="s">
        <v>28</v>
      </c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S1" s="216"/>
    </row>
    <row r="2" spans="2:45" ht="11.25">
      <c r="B2" s="194"/>
      <c r="C2" s="194"/>
      <c r="D2" s="210" t="s">
        <v>30</v>
      </c>
      <c r="E2" s="195"/>
      <c r="F2" s="195"/>
      <c r="G2" s="214">
        <f>MENU2!B40</f>
        <v>0</v>
      </c>
      <c r="H2" s="195"/>
      <c r="I2" s="195"/>
      <c r="J2" s="196"/>
      <c r="K2" s="197"/>
      <c r="L2" s="198"/>
      <c r="M2" s="198"/>
      <c r="N2" s="198"/>
      <c r="O2" s="198"/>
      <c r="P2" s="199" t="str">
        <f>MENU2!E40</f>
        <v>100 női pillangó - döntő 3.kcs</v>
      </c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1"/>
      <c r="AP2" s="202" t="s">
        <v>76</v>
      </c>
      <c r="AS2" s="215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 codeName="Munka91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C1" sqref="C1:AP1"/>
    </sheetView>
  </sheetViews>
  <sheetFormatPr defaultColWidth="9.140625" defaultRowHeight="12.75"/>
  <cols>
    <col min="1" max="1" width="3.28125" style="191" customWidth="1"/>
    <col min="2" max="3" width="0" style="193" hidden="1" customWidth="1"/>
    <col min="4" max="4" width="29.00390625" style="211" customWidth="1"/>
    <col min="5" max="5" width="5.7109375" style="203" customWidth="1"/>
    <col min="6" max="6" width="0" style="193" hidden="1" customWidth="1"/>
    <col min="7" max="7" width="31.00390625" style="213" customWidth="1"/>
    <col min="8" max="8" width="6.28125" style="203" customWidth="1"/>
    <col min="9" max="9" width="1.8515625" style="203" hidden="1" customWidth="1"/>
    <col min="10" max="10" width="6.140625" style="204" hidden="1" customWidth="1"/>
    <col min="11" max="11" width="6.7109375" style="205" hidden="1" customWidth="1"/>
    <col min="12" max="15" width="7.140625" style="206" customWidth="1"/>
    <col min="16" max="16" width="7.140625" style="207" customWidth="1"/>
    <col min="17" max="17" width="7.140625" style="206" customWidth="1"/>
    <col min="18" max="40" width="0" style="206" hidden="1" customWidth="1"/>
    <col min="41" max="41" width="9.140625" style="208" customWidth="1"/>
    <col min="42" max="42" width="6.7109375" style="209" customWidth="1"/>
    <col min="43" max="44" width="0" style="193" hidden="1" customWidth="1"/>
    <col min="45" max="45" width="64.00390625" style="193" customWidth="1"/>
    <col min="46" max="16384" width="9.140625" style="193" customWidth="1"/>
  </cols>
  <sheetData>
    <row r="1" spans="2:45" ht="12.75">
      <c r="B1" s="192"/>
      <c r="C1" s="192"/>
      <c r="D1" s="232" t="s">
        <v>28</v>
      </c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S1" s="216"/>
    </row>
    <row r="2" spans="2:45" ht="11.25">
      <c r="B2" s="194"/>
      <c r="C2" s="194"/>
      <c r="D2" s="210" t="s">
        <v>30</v>
      </c>
      <c r="E2" s="195"/>
      <c r="F2" s="195"/>
      <c r="G2" s="214">
        <f>MENU2!B41</f>
        <v>0</v>
      </c>
      <c r="H2" s="195"/>
      <c r="I2" s="195"/>
      <c r="J2" s="196"/>
      <c r="K2" s="197"/>
      <c r="L2" s="198"/>
      <c r="M2" s="198"/>
      <c r="N2" s="198"/>
      <c r="O2" s="198"/>
      <c r="P2" s="199" t="str">
        <f>MENU2!E41</f>
        <v>100 női pillangó - döntő 4.kcs</v>
      </c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1"/>
      <c r="AP2" s="202" t="s">
        <v>76</v>
      </c>
      <c r="AS2" s="215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 codeName="Munka92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C1" sqref="C1:AP1"/>
    </sheetView>
  </sheetViews>
  <sheetFormatPr defaultColWidth="9.140625" defaultRowHeight="12.75"/>
  <cols>
    <col min="1" max="1" width="3.28125" style="191" customWidth="1"/>
    <col min="2" max="3" width="0" style="193" hidden="1" customWidth="1"/>
    <col min="4" max="4" width="29.00390625" style="211" customWidth="1"/>
    <col min="5" max="5" width="5.7109375" style="203" customWidth="1"/>
    <col min="6" max="6" width="0" style="193" hidden="1" customWidth="1"/>
    <col min="7" max="7" width="31.00390625" style="213" customWidth="1"/>
    <col min="8" max="8" width="6.28125" style="203" customWidth="1"/>
    <col min="9" max="9" width="1.8515625" style="203" hidden="1" customWidth="1"/>
    <col min="10" max="10" width="6.140625" style="204" hidden="1" customWidth="1"/>
    <col min="11" max="11" width="6.7109375" style="205" hidden="1" customWidth="1"/>
    <col min="12" max="15" width="7.140625" style="206" customWidth="1"/>
    <col min="16" max="16" width="7.140625" style="207" customWidth="1"/>
    <col min="17" max="17" width="7.140625" style="206" customWidth="1"/>
    <col min="18" max="40" width="0" style="206" hidden="1" customWidth="1"/>
    <col min="41" max="41" width="9.140625" style="208" customWidth="1"/>
    <col min="42" max="42" width="6.7109375" style="209" customWidth="1"/>
    <col min="43" max="44" width="0" style="193" hidden="1" customWidth="1"/>
    <col min="45" max="45" width="64.00390625" style="193" customWidth="1"/>
    <col min="46" max="16384" width="9.140625" style="193" customWidth="1"/>
  </cols>
  <sheetData>
    <row r="1" spans="2:45" ht="12.75">
      <c r="B1" s="192"/>
      <c r="C1" s="192"/>
      <c r="D1" s="232" t="s">
        <v>28</v>
      </c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S1" s="216"/>
    </row>
    <row r="2" spans="2:45" ht="11.25">
      <c r="B2" s="194"/>
      <c r="C2" s="194"/>
      <c r="D2" s="210" t="s">
        <v>30</v>
      </c>
      <c r="E2" s="195"/>
      <c r="F2" s="195"/>
      <c r="G2" s="214">
        <f>MENU2!B42</f>
        <v>0</v>
      </c>
      <c r="H2" s="195"/>
      <c r="I2" s="195"/>
      <c r="J2" s="196"/>
      <c r="K2" s="197"/>
      <c r="L2" s="198"/>
      <c r="M2" s="198"/>
      <c r="N2" s="198"/>
      <c r="O2" s="198"/>
      <c r="P2" s="199" t="str">
        <f>MENU2!E42</f>
        <v>100 női pillangó - döntő 5-6.kcs</v>
      </c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1"/>
      <c r="AP2" s="202" t="s">
        <v>76</v>
      </c>
      <c r="AS2" s="215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 codeName="Munka93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C1" sqref="C1:AP1"/>
    </sheetView>
  </sheetViews>
  <sheetFormatPr defaultColWidth="9.140625" defaultRowHeight="12.75"/>
  <cols>
    <col min="1" max="1" width="3.28125" style="191" customWidth="1"/>
    <col min="2" max="3" width="0" style="193" hidden="1" customWidth="1"/>
    <col min="4" max="4" width="29.00390625" style="211" customWidth="1"/>
    <col min="5" max="5" width="5.7109375" style="203" customWidth="1"/>
    <col min="6" max="6" width="0" style="193" hidden="1" customWidth="1"/>
    <col min="7" max="7" width="31.00390625" style="213" customWidth="1"/>
    <col min="8" max="8" width="6.28125" style="203" customWidth="1"/>
    <col min="9" max="9" width="1.8515625" style="203" hidden="1" customWidth="1"/>
    <col min="10" max="10" width="6.140625" style="204" hidden="1" customWidth="1"/>
    <col min="11" max="11" width="6.7109375" style="205" hidden="1" customWidth="1"/>
    <col min="12" max="15" width="7.140625" style="206" customWidth="1"/>
    <col min="16" max="16" width="7.140625" style="207" customWidth="1"/>
    <col min="17" max="17" width="7.140625" style="206" customWidth="1"/>
    <col min="18" max="40" width="0" style="206" hidden="1" customWidth="1"/>
    <col min="41" max="41" width="9.140625" style="208" customWidth="1"/>
    <col min="42" max="42" width="6.7109375" style="209" customWidth="1"/>
    <col min="43" max="44" width="0" style="193" hidden="1" customWidth="1"/>
    <col min="45" max="45" width="64.00390625" style="193" customWidth="1"/>
    <col min="46" max="16384" width="9.140625" style="193" customWidth="1"/>
  </cols>
  <sheetData>
    <row r="1" spans="2:45" ht="12.75">
      <c r="B1" s="192"/>
      <c r="C1" s="192"/>
      <c r="D1" s="232" t="s">
        <v>28</v>
      </c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S1" s="216"/>
    </row>
    <row r="2" spans="2:45" ht="11.25">
      <c r="B2" s="194"/>
      <c r="C2" s="194"/>
      <c r="D2" s="210" t="s">
        <v>30</v>
      </c>
      <c r="E2" s="195"/>
      <c r="F2" s="195"/>
      <c r="G2" s="214">
        <f>MENU2!B43</f>
        <v>0</v>
      </c>
      <c r="H2" s="195"/>
      <c r="I2" s="195"/>
      <c r="J2" s="196"/>
      <c r="K2" s="197"/>
      <c r="L2" s="198"/>
      <c r="M2" s="198"/>
      <c r="N2" s="198"/>
      <c r="O2" s="198"/>
      <c r="P2" s="199" t="str">
        <f>MENU2!E43</f>
        <v>200 férfi vegyes - döntő 6.kcs</v>
      </c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1"/>
      <c r="AP2" s="202" t="s">
        <v>76</v>
      </c>
      <c r="AS2" s="215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8">
    <tabColor indexed="34"/>
  </sheetPr>
  <dimension ref="A1:AR26"/>
  <sheetViews>
    <sheetView showRowColHeaders="0" showZeros="0" zoomScale="130" zoomScaleNormal="130" workbookViewId="0" topLeftCell="B1">
      <pane xSplit="17" ySplit="2" topLeftCell="S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A3" sqref="A3"/>
    </sheetView>
  </sheetViews>
  <sheetFormatPr defaultColWidth="9.140625" defaultRowHeight="12.75"/>
  <cols>
    <col min="1" max="1" width="2.57421875" style="179" hidden="1" customWidth="1"/>
    <col min="2" max="3" width="3.57421875" style="180" customWidth="1"/>
    <col min="4" max="4" width="27.140625" style="181" customWidth="1"/>
    <col min="5" max="5" width="6.00390625" style="182" customWidth="1"/>
    <col min="6" max="6" width="0" style="183" hidden="1" customWidth="1"/>
    <col min="7" max="7" width="34.8515625" style="184" customWidth="1"/>
    <col min="8" max="8" width="9.7109375" style="185" customWidth="1"/>
    <col min="9" max="9" width="3.140625" style="186" hidden="1" customWidth="1"/>
    <col min="10" max="10" width="7.00390625" style="187" customWidth="1"/>
    <col min="11" max="12" width="0" style="179" hidden="1" customWidth="1"/>
    <col min="13" max="13" width="45.8515625" style="179" customWidth="1"/>
    <col min="14" max="16384" width="9.140625" style="179" customWidth="1"/>
  </cols>
  <sheetData>
    <row r="1" spans="2:13" s="171" customFormat="1" ht="12.75">
      <c r="B1" s="230" t="s">
        <v>50</v>
      </c>
      <c r="C1" s="230" t="s">
        <v>49</v>
      </c>
      <c r="D1" s="228" t="s">
        <v>28</v>
      </c>
      <c r="E1" s="229"/>
      <c r="F1" s="229"/>
      <c r="G1" s="229"/>
      <c r="H1" s="229"/>
      <c r="I1" s="229"/>
      <c r="J1" s="229"/>
      <c r="M1" s="189"/>
    </row>
    <row r="2" spans="2:13" s="172" customFormat="1" ht="11.25">
      <c r="B2" s="231"/>
      <c r="C2" s="231"/>
      <c r="D2" s="173" t="s">
        <v>51</v>
      </c>
      <c r="E2" s="188">
        <f>MENU!B11</f>
        <v>0</v>
      </c>
      <c r="F2" s="175"/>
      <c r="G2" s="176"/>
      <c r="H2" s="177"/>
      <c r="I2" s="177"/>
      <c r="J2" s="178" t="str">
        <f>MENU!E11</f>
        <v>50 férfi hát</v>
      </c>
      <c r="M2" s="190"/>
    </row>
    <row r="3" spans="1:44" ht="11.25">
      <c r="A3" s="179">
        <v>9</v>
      </c>
      <c r="B3" s="180">
        <v>1</v>
      </c>
      <c r="C3" s="180">
        <v>1</v>
      </c>
      <c r="I3" s="186">
        <v>9</v>
      </c>
      <c r="AR3" s="179">
        <v>2</v>
      </c>
    </row>
    <row r="4" spans="1:44" ht="11.25">
      <c r="A4" s="179">
        <v>9</v>
      </c>
      <c r="B4" s="180">
        <v>1</v>
      </c>
      <c r="C4" s="180">
        <v>2</v>
      </c>
      <c r="D4" s="181" t="s">
        <v>269</v>
      </c>
      <c r="E4" s="182">
        <v>1998</v>
      </c>
      <c r="F4" s="183">
        <v>1</v>
      </c>
      <c r="G4" s="184" t="s">
        <v>131</v>
      </c>
      <c r="H4" s="185" t="s">
        <v>137</v>
      </c>
      <c r="I4" s="186">
        <v>9</v>
      </c>
      <c r="J4" s="187">
        <v>442</v>
      </c>
      <c r="K4" s="179">
        <v>16</v>
      </c>
      <c r="AR4" s="179">
        <v>2</v>
      </c>
    </row>
    <row r="5" spans="1:44" ht="11.25">
      <c r="A5" s="179">
        <v>9</v>
      </c>
      <c r="B5" s="180">
        <v>1</v>
      </c>
      <c r="C5" s="180">
        <v>3</v>
      </c>
      <c r="D5" s="181" t="s">
        <v>130</v>
      </c>
      <c r="E5" s="182">
        <v>1996</v>
      </c>
      <c r="F5" s="183">
        <v>1</v>
      </c>
      <c r="G5" s="184" t="s">
        <v>131</v>
      </c>
      <c r="H5" s="185" t="s">
        <v>132</v>
      </c>
      <c r="I5" s="186">
        <v>9</v>
      </c>
      <c r="J5" s="187">
        <v>423</v>
      </c>
      <c r="K5" s="179">
        <v>16</v>
      </c>
      <c r="AR5" s="179">
        <v>2</v>
      </c>
    </row>
    <row r="6" spans="1:44" ht="11.25">
      <c r="A6" s="179">
        <v>9</v>
      </c>
      <c r="B6" s="180">
        <v>1</v>
      </c>
      <c r="C6" s="180">
        <v>4</v>
      </c>
      <c r="D6" s="181" t="s">
        <v>169</v>
      </c>
      <c r="E6" s="182">
        <v>1998</v>
      </c>
      <c r="F6" s="183">
        <v>1</v>
      </c>
      <c r="G6" s="184" t="s">
        <v>131</v>
      </c>
      <c r="H6" s="185" t="s">
        <v>137</v>
      </c>
      <c r="I6" s="186">
        <v>9</v>
      </c>
      <c r="J6" s="187">
        <v>417</v>
      </c>
      <c r="K6" s="179">
        <v>16</v>
      </c>
      <c r="AR6" s="179">
        <v>2</v>
      </c>
    </row>
    <row r="7" spans="1:44" ht="11.25">
      <c r="A7" s="179">
        <v>9</v>
      </c>
      <c r="B7" s="180">
        <v>1</v>
      </c>
      <c r="C7" s="180">
        <v>5</v>
      </c>
      <c r="D7" s="181" t="s">
        <v>242</v>
      </c>
      <c r="E7" s="182">
        <v>1998</v>
      </c>
      <c r="F7" s="183">
        <v>1</v>
      </c>
      <c r="G7" s="184" t="s">
        <v>243</v>
      </c>
      <c r="H7" s="185" t="s">
        <v>137</v>
      </c>
      <c r="I7" s="186">
        <v>9</v>
      </c>
      <c r="J7" s="187">
        <v>420</v>
      </c>
      <c r="K7" s="179">
        <v>17</v>
      </c>
      <c r="AR7" s="179">
        <v>2</v>
      </c>
    </row>
    <row r="8" spans="1:44" ht="11.25">
      <c r="A8" s="179">
        <v>9</v>
      </c>
      <c r="B8" s="180">
        <v>1</v>
      </c>
      <c r="C8" s="180">
        <v>6</v>
      </c>
      <c r="D8" s="181" t="s">
        <v>245</v>
      </c>
      <c r="E8" s="182">
        <v>1996</v>
      </c>
      <c r="F8" s="183">
        <v>1</v>
      </c>
      <c r="G8" s="184" t="s">
        <v>152</v>
      </c>
      <c r="H8" s="185" t="s">
        <v>132</v>
      </c>
      <c r="I8" s="186">
        <v>9</v>
      </c>
      <c r="J8" s="187">
        <v>434</v>
      </c>
      <c r="K8" s="179">
        <v>14</v>
      </c>
      <c r="AR8" s="179">
        <v>2</v>
      </c>
    </row>
    <row r="9" spans="1:44" ht="11.25">
      <c r="A9" s="179">
        <v>9</v>
      </c>
      <c r="B9" s="180">
        <v>1</v>
      </c>
      <c r="C9" s="180">
        <v>7</v>
      </c>
      <c r="I9" s="186">
        <v>9</v>
      </c>
      <c r="AR9" s="179">
        <v>2</v>
      </c>
    </row>
    <row r="10" spans="1:44" ht="11.25">
      <c r="A10" s="179">
        <v>9</v>
      </c>
      <c r="B10" s="180">
        <v>1</v>
      </c>
      <c r="C10" s="180">
        <v>8</v>
      </c>
      <c r="I10" s="186">
        <v>9</v>
      </c>
      <c r="AR10" s="179">
        <v>2</v>
      </c>
    </row>
    <row r="11" spans="1:44" ht="11.25">
      <c r="A11" s="179">
        <v>9</v>
      </c>
      <c r="B11" s="180">
        <v>2</v>
      </c>
      <c r="C11" s="180">
        <v>1</v>
      </c>
      <c r="D11" s="181" t="s">
        <v>167</v>
      </c>
      <c r="E11" s="182">
        <v>1998</v>
      </c>
      <c r="F11" s="183">
        <v>1</v>
      </c>
      <c r="G11" s="184" t="s">
        <v>131</v>
      </c>
      <c r="H11" s="185" t="s">
        <v>137</v>
      </c>
      <c r="I11" s="186">
        <v>9</v>
      </c>
      <c r="J11" s="187">
        <v>413</v>
      </c>
      <c r="K11" s="179">
        <v>16</v>
      </c>
      <c r="AR11" s="179">
        <v>2</v>
      </c>
    </row>
    <row r="12" spans="1:44" ht="11.25">
      <c r="A12" s="179">
        <v>9</v>
      </c>
      <c r="B12" s="180">
        <v>2</v>
      </c>
      <c r="C12" s="180">
        <v>2</v>
      </c>
      <c r="D12" s="181" t="s">
        <v>273</v>
      </c>
      <c r="E12" s="182">
        <v>1997</v>
      </c>
      <c r="F12" s="183">
        <v>1</v>
      </c>
      <c r="G12" s="184" t="s">
        <v>152</v>
      </c>
      <c r="H12" s="185" t="s">
        <v>137</v>
      </c>
      <c r="I12" s="186">
        <v>9</v>
      </c>
      <c r="J12" s="187">
        <v>380</v>
      </c>
      <c r="K12" s="179">
        <v>14</v>
      </c>
      <c r="AR12" s="179">
        <v>2</v>
      </c>
    </row>
    <row r="13" spans="1:44" ht="11.25">
      <c r="A13" s="179">
        <v>9</v>
      </c>
      <c r="B13" s="180">
        <v>2</v>
      </c>
      <c r="C13" s="180">
        <v>3</v>
      </c>
      <c r="D13" s="181" t="s">
        <v>184</v>
      </c>
      <c r="E13" s="182">
        <v>1995</v>
      </c>
      <c r="F13" s="183">
        <v>1</v>
      </c>
      <c r="G13" s="184" t="s">
        <v>159</v>
      </c>
      <c r="H13" s="185" t="s">
        <v>132</v>
      </c>
      <c r="I13" s="186">
        <v>9</v>
      </c>
      <c r="J13" s="187">
        <v>362</v>
      </c>
      <c r="K13" s="179">
        <v>7</v>
      </c>
      <c r="AR13" s="179">
        <v>2</v>
      </c>
    </row>
    <row r="14" spans="1:44" ht="11.25">
      <c r="A14" s="179">
        <v>9</v>
      </c>
      <c r="B14" s="180">
        <v>2</v>
      </c>
      <c r="C14" s="180">
        <v>4</v>
      </c>
      <c r="D14" s="181" t="s">
        <v>271</v>
      </c>
      <c r="E14" s="182">
        <v>1998</v>
      </c>
      <c r="F14" s="183">
        <v>1</v>
      </c>
      <c r="G14" s="184" t="s">
        <v>163</v>
      </c>
      <c r="H14" s="185" t="s">
        <v>137</v>
      </c>
      <c r="I14" s="186">
        <v>9</v>
      </c>
      <c r="J14" s="187">
        <v>350</v>
      </c>
      <c r="K14" s="179">
        <v>2</v>
      </c>
      <c r="AR14" s="179">
        <v>2</v>
      </c>
    </row>
    <row r="15" spans="1:44" ht="11.25">
      <c r="A15" s="179">
        <v>9</v>
      </c>
      <c r="B15" s="180">
        <v>2</v>
      </c>
      <c r="C15" s="180">
        <v>5</v>
      </c>
      <c r="D15" s="181" t="s">
        <v>182</v>
      </c>
      <c r="E15" s="182">
        <v>1997</v>
      </c>
      <c r="F15" s="183">
        <v>1</v>
      </c>
      <c r="G15" s="184" t="s">
        <v>183</v>
      </c>
      <c r="H15" s="185" t="s">
        <v>137</v>
      </c>
      <c r="I15" s="186">
        <v>9</v>
      </c>
      <c r="J15" s="187">
        <v>350</v>
      </c>
      <c r="K15" s="179">
        <v>4</v>
      </c>
      <c r="AR15" s="179">
        <v>2</v>
      </c>
    </row>
    <row r="16" spans="1:44" ht="11.25">
      <c r="A16" s="179">
        <v>9</v>
      </c>
      <c r="B16" s="180">
        <v>2</v>
      </c>
      <c r="C16" s="180">
        <v>6</v>
      </c>
      <c r="D16" s="181" t="s">
        <v>140</v>
      </c>
      <c r="E16" s="182">
        <v>1998</v>
      </c>
      <c r="F16" s="183">
        <v>1</v>
      </c>
      <c r="G16" s="184" t="s">
        <v>141</v>
      </c>
      <c r="H16" s="185" t="s">
        <v>137</v>
      </c>
      <c r="I16" s="186">
        <v>9</v>
      </c>
      <c r="J16" s="187">
        <v>369</v>
      </c>
      <c r="K16" s="179">
        <v>3</v>
      </c>
      <c r="AR16" s="179">
        <v>2</v>
      </c>
    </row>
    <row r="17" spans="1:44" ht="11.25">
      <c r="A17" s="179">
        <v>9</v>
      </c>
      <c r="B17" s="180">
        <v>2</v>
      </c>
      <c r="C17" s="180">
        <v>7</v>
      </c>
      <c r="D17" s="181" t="s">
        <v>264</v>
      </c>
      <c r="E17" s="182">
        <v>1998</v>
      </c>
      <c r="F17" s="183">
        <v>1</v>
      </c>
      <c r="G17" s="184" t="s">
        <v>243</v>
      </c>
      <c r="H17" s="185" t="s">
        <v>137</v>
      </c>
      <c r="I17" s="186">
        <v>9</v>
      </c>
      <c r="J17" s="187">
        <v>400</v>
      </c>
      <c r="K17" s="179">
        <v>17</v>
      </c>
      <c r="AR17" s="179">
        <v>2</v>
      </c>
    </row>
    <row r="18" spans="1:44" ht="11.25">
      <c r="A18" s="179">
        <v>9</v>
      </c>
      <c r="B18" s="180">
        <v>2</v>
      </c>
      <c r="C18" s="180">
        <v>8</v>
      </c>
      <c r="D18" s="181" t="s">
        <v>270</v>
      </c>
      <c r="E18" s="182">
        <v>1995</v>
      </c>
      <c r="F18" s="183">
        <v>1</v>
      </c>
      <c r="G18" s="184" t="s">
        <v>152</v>
      </c>
      <c r="H18" s="185" t="s">
        <v>132</v>
      </c>
      <c r="I18" s="186">
        <v>9</v>
      </c>
      <c r="J18" s="187">
        <v>416</v>
      </c>
      <c r="K18" s="179">
        <v>14</v>
      </c>
      <c r="AR18" s="179">
        <v>2</v>
      </c>
    </row>
    <row r="19" spans="1:44" ht="11.25">
      <c r="A19" s="179">
        <v>9</v>
      </c>
      <c r="B19" s="180">
        <v>3</v>
      </c>
      <c r="C19" s="180">
        <v>1</v>
      </c>
      <c r="D19" s="181" t="s">
        <v>168</v>
      </c>
      <c r="E19" s="182">
        <v>1997</v>
      </c>
      <c r="F19" s="183">
        <v>1</v>
      </c>
      <c r="G19" s="184" t="s">
        <v>159</v>
      </c>
      <c r="H19" s="185" t="s">
        <v>137</v>
      </c>
      <c r="I19" s="186">
        <v>9</v>
      </c>
      <c r="J19" s="187">
        <v>340</v>
      </c>
      <c r="K19" s="179">
        <v>7</v>
      </c>
      <c r="AR19" s="179">
        <v>2</v>
      </c>
    </row>
    <row r="20" spans="1:44" ht="11.25">
      <c r="A20" s="179">
        <v>9</v>
      </c>
      <c r="B20" s="180">
        <v>3</v>
      </c>
      <c r="C20" s="180">
        <v>2</v>
      </c>
      <c r="D20" s="181" t="s">
        <v>188</v>
      </c>
      <c r="E20" s="182">
        <v>1995</v>
      </c>
      <c r="F20" s="183">
        <v>1</v>
      </c>
      <c r="G20" s="184" t="s">
        <v>159</v>
      </c>
      <c r="H20" s="185" t="s">
        <v>132</v>
      </c>
      <c r="I20" s="186">
        <v>9</v>
      </c>
      <c r="J20" s="187">
        <v>335</v>
      </c>
      <c r="K20" s="179">
        <v>7</v>
      </c>
      <c r="AR20" s="179">
        <v>2</v>
      </c>
    </row>
    <row r="21" spans="1:44" ht="11.25">
      <c r="A21" s="179">
        <v>9</v>
      </c>
      <c r="B21" s="180">
        <v>3</v>
      </c>
      <c r="C21" s="180">
        <v>3</v>
      </c>
      <c r="D21" s="181" t="s">
        <v>187</v>
      </c>
      <c r="E21" s="182">
        <v>1997</v>
      </c>
      <c r="F21" s="183">
        <v>1</v>
      </c>
      <c r="G21" s="184" t="s">
        <v>131</v>
      </c>
      <c r="H21" s="185" t="s">
        <v>137</v>
      </c>
      <c r="I21" s="186">
        <v>9</v>
      </c>
      <c r="J21" s="187">
        <v>322</v>
      </c>
      <c r="K21" s="179">
        <v>16</v>
      </c>
      <c r="AR21" s="179">
        <v>2</v>
      </c>
    </row>
    <row r="22" spans="1:44" ht="11.25">
      <c r="A22" s="179">
        <v>9</v>
      </c>
      <c r="B22" s="180">
        <v>3</v>
      </c>
      <c r="C22" s="180">
        <v>4</v>
      </c>
      <c r="D22" s="181" t="s">
        <v>290</v>
      </c>
      <c r="E22" s="182">
        <v>1995</v>
      </c>
      <c r="F22" s="183">
        <v>1</v>
      </c>
      <c r="G22" s="184" t="s">
        <v>152</v>
      </c>
      <c r="H22" s="185" t="s">
        <v>132</v>
      </c>
      <c r="I22" s="186">
        <v>9</v>
      </c>
      <c r="J22" s="187">
        <v>290</v>
      </c>
      <c r="K22" s="179">
        <v>14</v>
      </c>
      <c r="AR22" s="179">
        <v>2</v>
      </c>
    </row>
    <row r="23" spans="1:44" ht="11.25">
      <c r="A23" s="179">
        <v>9</v>
      </c>
      <c r="B23" s="180">
        <v>3</v>
      </c>
      <c r="C23" s="180">
        <v>5</v>
      </c>
      <c r="D23" s="181" t="s">
        <v>186</v>
      </c>
      <c r="E23" s="182">
        <v>1995</v>
      </c>
      <c r="F23" s="183">
        <v>1</v>
      </c>
      <c r="G23" s="184" t="s">
        <v>159</v>
      </c>
      <c r="H23" s="185" t="s">
        <v>132</v>
      </c>
      <c r="I23" s="186">
        <v>9</v>
      </c>
      <c r="J23" s="187">
        <v>311</v>
      </c>
      <c r="K23" s="179">
        <v>7</v>
      </c>
      <c r="AR23" s="179">
        <v>2</v>
      </c>
    </row>
    <row r="24" spans="1:44" ht="11.25">
      <c r="A24" s="179">
        <v>9</v>
      </c>
      <c r="B24" s="180">
        <v>3</v>
      </c>
      <c r="C24" s="180">
        <v>6</v>
      </c>
      <c r="D24" s="181" t="s">
        <v>178</v>
      </c>
      <c r="E24" s="182">
        <v>1993</v>
      </c>
      <c r="F24" s="183">
        <v>1</v>
      </c>
      <c r="G24" s="184" t="s">
        <v>159</v>
      </c>
      <c r="H24" s="185" t="s">
        <v>166</v>
      </c>
      <c r="I24" s="186">
        <v>9</v>
      </c>
      <c r="J24" s="187">
        <v>328</v>
      </c>
      <c r="K24" s="179">
        <v>7</v>
      </c>
      <c r="AR24" s="179">
        <v>2</v>
      </c>
    </row>
    <row r="25" spans="1:44" ht="11.25">
      <c r="A25" s="179">
        <v>9</v>
      </c>
      <c r="B25" s="180">
        <v>3</v>
      </c>
      <c r="C25" s="180">
        <v>7</v>
      </c>
      <c r="D25" s="181" t="s">
        <v>174</v>
      </c>
      <c r="E25" s="182">
        <v>1996</v>
      </c>
      <c r="F25" s="183">
        <v>1</v>
      </c>
      <c r="G25" s="184" t="s">
        <v>159</v>
      </c>
      <c r="H25" s="185" t="s">
        <v>132</v>
      </c>
      <c r="I25" s="186">
        <v>9</v>
      </c>
      <c r="J25" s="187">
        <v>339</v>
      </c>
      <c r="K25" s="179">
        <v>7</v>
      </c>
      <c r="AR25" s="179">
        <v>2</v>
      </c>
    </row>
    <row r="26" spans="1:44" ht="11.25">
      <c r="A26" s="179">
        <v>9</v>
      </c>
      <c r="B26" s="180">
        <v>3</v>
      </c>
      <c r="C26" s="180">
        <v>8</v>
      </c>
      <c r="D26" s="181" t="s">
        <v>272</v>
      </c>
      <c r="E26" s="182">
        <v>1996</v>
      </c>
      <c r="F26" s="183">
        <v>1</v>
      </c>
      <c r="G26" s="184" t="s">
        <v>230</v>
      </c>
      <c r="H26" s="185" t="s">
        <v>132</v>
      </c>
      <c r="I26" s="186">
        <v>9</v>
      </c>
      <c r="J26" s="187">
        <v>350</v>
      </c>
      <c r="K26" s="179">
        <v>12</v>
      </c>
      <c r="AR26" s="179">
        <v>2</v>
      </c>
    </row>
  </sheetData>
  <mergeCells count="3">
    <mergeCell ref="D1:J1"/>
    <mergeCell ref="B1:B2"/>
    <mergeCell ref="C1:C2"/>
  </mergeCells>
  <hyperlinks>
    <hyperlink ref="D1" location="MENU!A1" display="MENU!A1"/>
  </hyperlinks>
  <printOptions/>
  <pageMargins left="0.79" right="0.79" top="0.98" bottom="0.98" header="0.5" footer="0.5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 codeName="Munka94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C1" sqref="C1:AP1"/>
    </sheetView>
  </sheetViews>
  <sheetFormatPr defaultColWidth="9.140625" defaultRowHeight="12.75"/>
  <cols>
    <col min="1" max="1" width="3.28125" style="191" customWidth="1"/>
    <col min="2" max="3" width="0" style="193" hidden="1" customWidth="1"/>
    <col min="4" max="4" width="29.00390625" style="211" customWidth="1"/>
    <col min="5" max="5" width="5.7109375" style="203" customWidth="1"/>
    <col min="6" max="6" width="0" style="193" hidden="1" customWidth="1"/>
    <col min="7" max="7" width="31.00390625" style="213" customWidth="1"/>
    <col min="8" max="8" width="6.28125" style="203" customWidth="1"/>
    <col min="9" max="9" width="1.8515625" style="203" hidden="1" customWidth="1"/>
    <col min="10" max="10" width="6.140625" style="204" hidden="1" customWidth="1"/>
    <col min="11" max="11" width="6.7109375" style="205" hidden="1" customWidth="1"/>
    <col min="12" max="15" width="7.140625" style="206" customWidth="1"/>
    <col min="16" max="16" width="7.140625" style="207" customWidth="1"/>
    <col min="17" max="17" width="7.140625" style="206" customWidth="1"/>
    <col min="18" max="40" width="0" style="206" hidden="1" customWidth="1"/>
    <col min="41" max="41" width="9.140625" style="208" customWidth="1"/>
    <col min="42" max="42" width="6.7109375" style="209" customWidth="1"/>
    <col min="43" max="44" width="0" style="193" hidden="1" customWidth="1"/>
    <col min="45" max="45" width="64.00390625" style="193" customWidth="1"/>
    <col min="46" max="16384" width="9.140625" style="193" customWidth="1"/>
  </cols>
  <sheetData>
    <row r="1" spans="2:45" ht="12.75">
      <c r="B1" s="192"/>
      <c r="C1" s="192"/>
      <c r="D1" s="232" t="s">
        <v>28</v>
      </c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S1" s="216"/>
    </row>
    <row r="2" spans="2:45" ht="11.25">
      <c r="B2" s="194"/>
      <c r="C2" s="194"/>
      <c r="D2" s="210" t="s">
        <v>30</v>
      </c>
      <c r="E2" s="195"/>
      <c r="F2" s="195"/>
      <c r="G2" s="214">
        <f>MENU2!B44</f>
        <v>0</v>
      </c>
      <c r="H2" s="195"/>
      <c r="I2" s="195"/>
      <c r="J2" s="196"/>
      <c r="K2" s="197"/>
      <c r="L2" s="198"/>
      <c r="M2" s="198"/>
      <c r="N2" s="198"/>
      <c r="O2" s="198"/>
      <c r="P2" s="199" t="str">
        <f>MENU2!E44</f>
        <v>200 női vegyes - döntő 6.kcs</v>
      </c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1"/>
      <c r="AP2" s="202" t="s">
        <v>76</v>
      </c>
      <c r="AS2" s="215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 codeName="Munka95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C1" sqref="C1:AP1"/>
    </sheetView>
  </sheetViews>
  <sheetFormatPr defaultColWidth="9.140625" defaultRowHeight="12.75"/>
  <cols>
    <col min="1" max="1" width="3.28125" style="191" customWidth="1"/>
    <col min="2" max="3" width="0" style="193" hidden="1" customWidth="1"/>
    <col min="4" max="4" width="29.00390625" style="211" customWidth="1"/>
    <col min="5" max="5" width="5.7109375" style="203" customWidth="1"/>
    <col min="6" max="6" width="0" style="193" hidden="1" customWidth="1"/>
    <col min="7" max="7" width="31.00390625" style="213" customWidth="1"/>
    <col min="8" max="8" width="6.28125" style="203" customWidth="1"/>
    <col min="9" max="9" width="1.8515625" style="203" hidden="1" customWidth="1"/>
    <col min="10" max="10" width="6.140625" style="204" hidden="1" customWidth="1"/>
    <col min="11" max="11" width="6.7109375" style="205" hidden="1" customWidth="1"/>
    <col min="12" max="15" width="7.140625" style="206" customWidth="1"/>
    <col min="16" max="16" width="7.140625" style="207" customWidth="1"/>
    <col min="17" max="17" width="7.140625" style="206" customWidth="1"/>
    <col min="18" max="40" width="0" style="206" hidden="1" customWidth="1"/>
    <col min="41" max="41" width="9.140625" style="208" customWidth="1"/>
    <col min="42" max="42" width="6.7109375" style="209" customWidth="1"/>
    <col min="43" max="44" width="0" style="193" hidden="1" customWidth="1"/>
    <col min="45" max="45" width="64.00390625" style="193" customWidth="1"/>
    <col min="46" max="16384" width="9.140625" style="193" customWidth="1"/>
  </cols>
  <sheetData>
    <row r="1" spans="2:45" ht="12.75">
      <c r="B1" s="192"/>
      <c r="C1" s="192"/>
      <c r="D1" s="232" t="s">
        <v>28</v>
      </c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S1" s="216"/>
    </row>
    <row r="2" spans="2:45" ht="11.25">
      <c r="B2" s="194"/>
      <c r="C2" s="194"/>
      <c r="D2" s="210" t="s">
        <v>30</v>
      </c>
      <c r="E2" s="195"/>
      <c r="F2" s="195"/>
      <c r="G2" s="214">
        <f>MENU2!B45</f>
        <v>0</v>
      </c>
      <c r="H2" s="195"/>
      <c r="I2" s="195"/>
      <c r="J2" s="196"/>
      <c r="K2" s="197"/>
      <c r="L2" s="198"/>
      <c r="M2" s="198"/>
      <c r="N2" s="198"/>
      <c r="O2" s="198"/>
      <c r="P2" s="199">
        <f>MENU2!E45</f>
        <v>43</v>
      </c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1"/>
      <c r="AP2" s="202" t="s">
        <v>76</v>
      </c>
      <c r="AS2" s="215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 codeName="Munka96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C1" sqref="C1:AP1"/>
    </sheetView>
  </sheetViews>
  <sheetFormatPr defaultColWidth="9.140625" defaultRowHeight="12.75"/>
  <cols>
    <col min="1" max="1" width="3.28125" style="191" customWidth="1"/>
    <col min="2" max="3" width="0" style="193" hidden="1" customWidth="1"/>
    <col min="4" max="4" width="29.00390625" style="211" customWidth="1"/>
    <col min="5" max="5" width="5.7109375" style="203" customWidth="1"/>
    <col min="6" max="6" width="0" style="193" hidden="1" customWidth="1"/>
    <col min="7" max="7" width="31.00390625" style="213" customWidth="1"/>
    <col min="8" max="8" width="6.28125" style="203" customWidth="1"/>
    <col min="9" max="9" width="1.8515625" style="203" hidden="1" customWidth="1"/>
    <col min="10" max="10" width="6.140625" style="204" hidden="1" customWidth="1"/>
    <col min="11" max="11" width="6.7109375" style="205" hidden="1" customWidth="1"/>
    <col min="12" max="15" width="7.140625" style="206" customWidth="1"/>
    <col min="16" max="16" width="7.140625" style="207" customWidth="1"/>
    <col min="17" max="17" width="7.140625" style="206" customWidth="1"/>
    <col min="18" max="40" width="0" style="206" hidden="1" customWidth="1"/>
    <col min="41" max="41" width="9.140625" style="208" customWidth="1"/>
    <col min="42" max="42" width="6.7109375" style="209" customWidth="1"/>
    <col min="43" max="44" width="0" style="193" hidden="1" customWidth="1"/>
    <col min="45" max="45" width="64.00390625" style="193" customWidth="1"/>
    <col min="46" max="16384" width="9.140625" style="193" customWidth="1"/>
  </cols>
  <sheetData>
    <row r="1" spans="2:45" ht="12.75">
      <c r="B1" s="192"/>
      <c r="C1" s="192"/>
      <c r="D1" s="232" t="s">
        <v>28</v>
      </c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S1" s="216"/>
    </row>
    <row r="2" spans="2:45" ht="11.25">
      <c r="B2" s="194"/>
      <c r="C2" s="194"/>
      <c r="D2" s="210" t="s">
        <v>30</v>
      </c>
      <c r="E2" s="195"/>
      <c r="F2" s="195"/>
      <c r="G2" s="214">
        <f>MENU2!B46</f>
        <v>0</v>
      </c>
      <c r="H2" s="195"/>
      <c r="I2" s="195"/>
      <c r="J2" s="196"/>
      <c r="K2" s="197"/>
      <c r="L2" s="198"/>
      <c r="M2" s="198"/>
      <c r="N2" s="198"/>
      <c r="O2" s="198"/>
      <c r="P2" s="199">
        <f>MENU2!E46</f>
        <v>44</v>
      </c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1"/>
      <c r="AP2" s="202" t="s">
        <v>76</v>
      </c>
      <c r="AS2" s="215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 codeName="Munka97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C1" sqref="C1:AP1"/>
    </sheetView>
  </sheetViews>
  <sheetFormatPr defaultColWidth="9.140625" defaultRowHeight="12.75"/>
  <cols>
    <col min="1" max="1" width="3.28125" style="191" customWidth="1"/>
    <col min="2" max="3" width="0" style="193" hidden="1" customWidth="1"/>
    <col min="4" max="4" width="29.00390625" style="211" customWidth="1"/>
    <col min="5" max="5" width="5.7109375" style="203" customWidth="1"/>
    <col min="6" max="6" width="0" style="193" hidden="1" customWidth="1"/>
    <col min="7" max="7" width="31.00390625" style="213" customWidth="1"/>
    <col min="8" max="8" width="6.28125" style="203" customWidth="1"/>
    <col min="9" max="9" width="1.8515625" style="203" hidden="1" customWidth="1"/>
    <col min="10" max="10" width="6.140625" style="204" hidden="1" customWidth="1"/>
    <col min="11" max="11" width="6.7109375" style="205" hidden="1" customWidth="1"/>
    <col min="12" max="15" width="7.140625" style="206" customWidth="1"/>
    <col min="16" max="16" width="7.140625" style="207" customWidth="1"/>
    <col min="17" max="17" width="7.140625" style="206" customWidth="1"/>
    <col min="18" max="40" width="0" style="206" hidden="1" customWidth="1"/>
    <col min="41" max="41" width="9.140625" style="208" customWidth="1"/>
    <col min="42" max="42" width="6.7109375" style="209" customWidth="1"/>
    <col min="43" max="44" width="0" style="193" hidden="1" customWidth="1"/>
    <col min="45" max="45" width="64.00390625" style="193" customWidth="1"/>
    <col min="46" max="16384" width="9.140625" style="193" customWidth="1"/>
  </cols>
  <sheetData>
    <row r="1" spans="2:45" ht="12.75">
      <c r="B1" s="192"/>
      <c r="C1" s="192"/>
      <c r="D1" s="232" t="s">
        <v>28</v>
      </c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S1" s="216"/>
    </row>
    <row r="2" spans="2:45" ht="11.25">
      <c r="B2" s="194"/>
      <c r="C2" s="194"/>
      <c r="D2" s="210" t="s">
        <v>30</v>
      </c>
      <c r="E2" s="195"/>
      <c r="F2" s="195"/>
      <c r="G2" s="214">
        <f>MENU2!B47</f>
        <v>0</v>
      </c>
      <c r="H2" s="195"/>
      <c r="I2" s="195"/>
      <c r="J2" s="196"/>
      <c r="K2" s="197"/>
      <c r="L2" s="198"/>
      <c r="M2" s="198"/>
      <c r="N2" s="198"/>
      <c r="O2" s="198"/>
      <c r="P2" s="199">
        <f>MENU2!E47</f>
        <v>45</v>
      </c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1"/>
      <c r="AP2" s="202" t="s">
        <v>76</v>
      </c>
      <c r="AS2" s="215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 codeName="Munka98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C1" sqref="C1:AP1"/>
    </sheetView>
  </sheetViews>
  <sheetFormatPr defaultColWidth="9.140625" defaultRowHeight="12.75"/>
  <cols>
    <col min="1" max="1" width="3.28125" style="191" customWidth="1"/>
    <col min="2" max="3" width="0" style="193" hidden="1" customWidth="1"/>
    <col min="4" max="4" width="29.00390625" style="211" customWidth="1"/>
    <col min="5" max="5" width="5.7109375" style="203" customWidth="1"/>
    <col min="6" max="6" width="0" style="193" hidden="1" customWidth="1"/>
    <col min="7" max="7" width="31.00390625" style="213" customWidth="1"/>
    <col min="8" max="8" width="6.28125" style="203" customWidth="1"/>
    <col min="9" max="9" width="1.8515625" style="203" hidden="1" customWidth="1"/>
    <col min="10" max="10" width="6.140625" style="204" hidden="1" customWidth="1"/>
    <col min="11" max="11" width="6.7109375" style="205" hidden="1" customWidth="1"/>
    <col min="12" max="15" width="7.140625" style="206" customWidth="1"/>
    <col min="16" max="16" width="7.140625" style="207" customWidth="1"/>
    <col min="17" max="17" width="7.140625" style="206" customWidth="1"/>
    <col min="18" max="40" width="0" style="206" hidden="1" customWidth="1"/>
    <col min="41" max="41" width="9.140625" style="208" customWidth="1"/>
    <col min="42" max="42" width="6.7109375" style="209" customWidth="1"/>
    <col min="43" max="44" width="0" style="193" hidden="1" customWidth="1"/>
    <col min="45" max="45" width="64.00390625" style="193" customWidth="1"/>
    <col min="46" max="16384" width="9.140625" style="193" customWidth="1"/>
  </cols>
  <sheetData>
    <row r="1" spans="2:45" ht="12.75">
      <c r="B1" s="192"/>
      <c r="C1" s="192"/>
      <c r="D1" s="232" t="s">
        <v>28</v>
      </c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S1" s="216"/>
    </row>
    <row r="2" spans="2:45" ht="11.25">
      <c r="B2" s="194"/>
      <c r="C2" s="194"/>
      <c r="D2" s="210" t="s">
        <v>30</v>
      </c>
      <c r="E2" s="195"/>
      <c r="F2" s="195"/>
      <c r="G2" s="214">
        <f>MENU2!B48</f>
        <v>0</v>
      </c>
      <c r="H2" s="195"/>
      <c r="I2" s="195"/>
      <c r="J2" s="196"/>
      <c r="K2" s="197"/>
      <c r="L2" s="198"/>
      <c r="M2" s="198"/>
      <c r="N2" s="198"/>
      <c r="O2" s="198"/>
      <c r="P2" s="199">
        <f>MENU2!E48</f>
        <v>46</v>
      </c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1"/>
      <c r="AP2" s="202" t="s">
        <v>76</v>
      </c>
      <c r="AS2" s="215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 codeName="Munka99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C1" sqref="C1:AP1"/>
    </sheetView>
  </sheetViews>
  <sheetFormatPr defaultColWidth="9.140625" defaultRowHeight="12.75"/>
  <cols>
    <col min="1" max="1" width="3.28125" style="191" customWidth="1"/>
    <col min="2" max="3" width="0" style="193" hidden="1" customWidth="1"/>
    <col min="4" max="4" width="29.00390625" style="211" customWidth="1"/>
    <col min="5" max="5" width="5.7109375" style="203" customWidth="1"/>
    <col min="6" max="6" width="0" style="193" hidden="1" customWidth="1"/>
    <col min="7" max="7" width="31.00390625" style="213" customWidth="1"/>
    <col min="8" max="8" width="6.28125" style="203" customWidth="1"/>
    <col min="9" max="9" width="1.8515625" style="203" hidden="1" customWidth="1"/>
    <col min="10" max="10" width="6.140625" style="204" hidden="1" customWidth="1"/>
    <col min="11" max="11" width="6.7109375" style="205" hidden="1" customWidth="1"/>
    <col min="12" max="15" width="7.140625" style="206" customWidth="1"/>
    <col min="16" max="16" width="7.140625" style="207" customWidth="1"/>
    <col min="17" max="17" width="7.140625" style="206" customWidth="1"/>
    <col min="18" max="40" width="0" style="206" hidden="1" customWidth="1"/>
    <col min="41" max="41" width="9.140625" style="208" customWidth="1"/>
    <col min="42" max="42" width="6.7109375" style="209" customWidth="1"/>
    <col min="43" max="44" width="0" style="193" hidden="1" customWidth="1"/>
    <col min="45" max="45" width="64.00390625" style="193" customWidth="1"/>
    <col min="46" max="16384" width="9.140625" style="193" customWidth="1"/>
  </cols>
  <sheetData>
    <row r="1" spans="2:45" ht="12.75">
      <c r="B1" s="192"/>
      <c r="C1" s="192"/>
      <c r="D1" s="232" t="s">
        <v>28</v>
      </c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S1" s="216"/>
    </row>
    <row r="2" spans="2:45" ht="11.25">
      <c r="B2" s="194"/>
      <c r="C2" s="194"/>
      <c r="D2" s="210" t="s">
        <v>30</v>
      </c>
      <c r="E2" s="195"/>
      <c r="F2" s="195"/>
      <c r="G2" s="214">
        <f>MENU2!B49</f>
        <v>0</v>
      </c>
      <c r="H2" s="195"/>
      <c r="I2" s="195"/>
      <c r="J2" s="196"/>
      <c r="K2" s="197"/>
      <c r="L2" s="198"/>
      <c r="M2" s="198"/>
      <c r="N2" s="198"/>
      <c r="O2" s="198"/>
      <c r="P2" s="199">
        <f>MENU2!E49</f>
        <v>47</v>
      </c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1"/>
      <c r="AP2" s="202" t="s">
        <v>76</v>
      </c>
      <c r="AS2" s="215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 codeName="Munka100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D1" sqref="D1:AP1"/>
    </sheetView>
  </sheetViews>
  <sheetFormatPr defaultColWidth="9.140625" defaultRowHeight="12.75"/>
  <cols>
    <col min="1" max="1" width="3.28125" style="191" customWidth="1"/>
    <col min="2" max="3" width="0" style="193" hidden="1" customWidth="1"/>
    <col min="4" max="4" width="29.00390625" style="211" customWidth="1"/>
    <col min="5" max="5" width="5.7109375" style="203" customWidth="1"/>
    <col min="6" max="6" width="0" style="193" hidden="1" customWidth="1"/>
    <col min="7" max="7" width="31.00390625" style="213" customWidth="1"/>
    <col min="8" max="8" width="6.28125" style="203" customWidth="1"/>
    <col min="9" max="9" width="1.8515625" style="203" hidden="1" customWidth="1"/>
    <col min="10" max="10" width="6.140625" style="204" hidden="1" customWidth="1"/>
    <col min="11" max="11" width="6.7109375" style="205" hidden="1" customWidth="1"/>
    <col min="12" max="15" width="7.140625" style="206" customWidth="1"/>
    <col min="16" max="16" width="7.140625" style="207" customWidth="1"/>
    <col min="17" max="17" width="7.140625" style="206" customWidth="1"/>
    <col min="18" max="40" width="0" style="206" hidden="1" customWidth="1"/>
    <col min="41" max="41" width="9.140625" style="208" customWidth="1"/>
    <col min="42" max="42" width="6.7109375" style="209" customWidth="1"/>
    <col min="43" max="44" width="0" style="193" hidden="1" customWidth="1"/>
    <col min="45" max="45" width="64.00390625" style="193" customWidth="1"/>
    <col min="46" max="16384" width="9.140625" style="193" customWidth="1"/>
  </cols>
  <sheetData>
    <row r="1" spans="2:45" ht="12.75">
      <c r="B1" s="192"/>
      <c r="C1" s="192"/>
      <c r="D1" s="232" t="s">
        <v>28</v>
      </c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S1" s="216"/>
    </row>
    <row r="2" spans="2:45" ht="11.25">
      <c r="B2" s="194"/>
      <c r="C2" s="194"/>
      <c r="D2" s="210" t="s">
        <v>30</v>
      </c>
      <c r="E2" s="195"/>
      <c r="F2" s="195"/>
      <c r="G2" s="214">
        <f>MENU2!B50</f>
        <v>0</v>
      </c>
      <c r="H2" s="195"/>
      <c r="I2" s="195"/>
      <c r="J2" s="196"/>
      <c r="K2" s="197"/>
      <c r="L2" s="198"/>
      <c r="M2" s="198"/>
      <c r="N2" s="198"/>
      <c r="O2" s="198"/>
      <c r="P2" s="199">
        <f>MENU2!E50</f>
        <v>48</v>
      </c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1"/>
      <c r="AP2" s="202" t="s">
        <v>76</v>
      </c>
      <c r="AS2" s="215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 codeName="Munka101"/>
  <dimension ref="A1:AF3"/>
  <sheetViews>
    <sheetView showRowColHeaders="0" showZeros="0" defaultGridColor="0" colorId="55" workbookViewId="0" topLeftCell="C1">
      <pane xSplit="30" ySplit="3" topLeftCell="AG4" activePane="bottomRight" state="frozen"/>
      <selection pane="topLeft" activeCell="C1" sqref="C1"/>
      <selection pane="topRight" activeCell="AG1" sqref="AG1"/>
      <selection pane="bottomLeft" activeCell="C4" sqref="C4"/>
      <selection pane="bottomRight" activeCell="C1" sqref="C1:Z1"/>
    </sheetView>
  </sheetViews>
  <sheetFormatPr defaultColWidth="9.140625" defaultRowHeight="12.75"/>
  <cols>
    <col min="1" max="2" width="0" style="0" hidden="1" customWidth="1"/>
    <col min="3" max="3" width="4.28125" style="0" customWidth="1"/>
    <col min="4" max="4" width="5.00390625" style="0" bestFit="1" customWidth="1"/>
    <col min="5" max="5" width="36.57421875" style="0" customWidth="1"/>
    <col min="6" max="6" width="6.00390625" style="0" customWidth="1"/>
    <col min="7" max="26" width="5.00390625" style="0" customWidth="1"/>
    <col min="27" max="27" width="57.28125" style="0" customWidth="1"/>
  </cols>
  <sheetData>
    <row r="1" spans="3:27" ht="23.25" customHeight="1">
      <c r="C1" s="238" t="s">
        <v>28</v>
      </c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118"/>
    </row>
    <row r="2" spans="3:32" s="103" customFormat="1" ht="18.75" customHeight="1">
      <c r="C2" s="235" t="s">
        <v>103</v>
      </c>
      <c r="D2" s="236"/>
      <c r="E2" s="236"/>
      <c r="F2" s="237"/>
      <c r="G2" s="234" t="s">
        <v>97</v>
      </c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119"/>
      <c r="AB2" s="105"/>
      <c r="AC2" s="105"/>
      <c r="AD2" s="105"/>
      <c r="AE2" s="105"/>
      <c r="AF2" s="105"/>
    </row>
    <row r="3" spans="1:32" s="103" customFormat="1" ht="15" customHeight="1">
      <c r="A3" s="104" t="s">
        <v>98</v>
      </c>
      <c r="B3" s="104" t="s">
        <v>99</v>
      </c>
      <c r="C3" s="107"/>
      <c r="D3" s="108" t="s">
        <v>100</v>
      </c>
      <c r="E3" s="108" t="s">
        <v>101</v>
      </c>
      <c r="F3" s="108" t="s">
        <v>102</v>
      </c>
      <c r="G3" s="108">
        <v>1</v>
      </c>
      <c r="H3" s="108">
        <v>2</v>
      </c>
      <c r="I3" s="108">
        <v>3</v>
      </c>
      <c r="J3" s="108">
        <v>4</v>
      </c>
      <c r="K3" s="108">
        <v>5</v>
      </c>
      <c r="L3" s="108">
        <v>6</v>
      </c>
      <c r="M3" s="108">
        <v>7</v>
      </c>
      <c r="N3" s="108">
        <v>8</v>
      </c>
      <c r="O3" s="108">
        <v>9</v>
      </c>
      <c r="P3" s="108">
        <v>10</v>
      </c>
      <c r="Q3" s="108">
        <v>11</v>
      </c>
      <c r="R3" s="108">
        <v>12</v>
      </c>
      <c r="S3" s="108">
        <v>13</v>
      </c>
      <c r="T3" s="108">
        <v>14</v>
      </c>
      <c r="U3" s="108">
        <v>15</v>
      </c>
      <c r="V3" s="108">
        <v>16</v>
      </c>
      <c r="W3" s="108">
        <v>17</v>
      </c>
      <c r="X3" s="108">
        <v>18</v>
      </c>
      <c r="Y3" s="108">
        <v>19</v>
      </c>
      <c r="Z3" s="108">
        <v>20</v>
      </c>
      <c r="AA3" s="120"/>
      <c r="AB3" s="104"/>
      <c r="AC3" s="104"/>
      <c r="AD3" s="104"/>
      <c r="AE3" s="104"/>
      <c r="AF3" s="104"/>
    </row>
  </sheetData>
  <mergeCells count="3">
    <mergeCell ref="G2:Z2"/>
    <mergeCell ref="C2:F2"/>
    <mergeCell ref="C1:Z1"/>
  </mergeCells>
  <hyperlinks>
    <hyperlink ref="C1" location="MENU2!A1" display="VISSZA / BACK"/>
  </hyperlinks>
  <printOptions/>
  <pageMargins left="0.75" right="0.75" top="1" bottom="1" header="0.5" footer="0.5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 codeName="Munka102"/>
  <dimension ref="A1:AU4"/>
  <sheetViews>
    <sheetView showRowColHeaders="0" showZeros="0" defaultGridColor="0" colorId="55" workbookViewId="0" topLeftCell="A1">
      <pane xSplit="51" ySplit="3" topLeftCell="AZ4" activePane="bottomRight" state="frozen"/>
      <selection pane="topLeft" activeCell="A1" sqref="A1"/>
      <selection pane="topRight" activeCell="AZ1" sqref="AZ1"/>
      <selection pane="bottomLeft" activeCell="A4" sqref="A4"/>
      <selection pane="bottomRight" activeCell="A1" sqref="A1:AU1"/>
    </sheetView>
  </sheetViews>
  <sheetFormatPr defaultColWidth="9.140625" defaultRowHeight="12.75"/>
  <cols>
    <col min="1" max="1" width="4.421875" style="0" customWidth="1"/>
    <col min="2" max="2" width="5.421875" style="0" customWidth="1"/>
    <col min="3" max="4" width="0" style="0" hidden="1" customWidth="1"/>
    <col min="5" max="5" width="21.57421875" style="0" customWidth="1"/>
    <col min="6" max="6" width="7.421875" style="0" customWidth="1"/>
    <col min="7" max="7" width="0" style="0" hidden="1" customWidth="1"/>
    <col min="8" max="8" width="30.00390625" style="0" customWidth="1"/>
    <col min="9" max="9" width="5.8515625" style="0" customWidth="1"/>
    <col min="10" max="27" width="0" style="0" hidden="1" customWidth="1"/>
    <col min="28" max="47" width="3.57421875" style="0" customWidth="1"/>
    <col min="48" max="48" width="71.140625" style="0" customWidth="1"/>
  </cols>
  <sheetData>
    <row r="1" spans="1:47" ht="23.25" customHeight="1">
      <c r="A1" s="238" t="s">
        <v>28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</row>
    <row r="2" spans="1:47" s="109" customFormat="1" ht="18.75" customHeight="1">
      <c r="A2" s="235" t="s">
        <v>107</v>
      </c>
      <c r="B2" s="236"/>
      <c r="C2" s="236"/>
      <c r="D2" s="236"/>
      <c r="E2" s="236"/>
      <c r="F2" s="236"/>
      <c r="G2" s="236"/>
      <c r="H2" s="236"/>
      <c r="I2" s="236"/>
      <c r="AB2" s="240" t="s">
        <v>104</v>
      </c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2"/>
    </row>
    <row r="3" spans="1:47" s="109" customFormat="1" ht="15" customHeight="1">
      <c r="A3" s="108"/>
      <c r="B3" s="108" t="s">
        <v>100</v>
      </c>
      <c r="C3" s="108"/>
      <c r="D3" s="108"/>
      <c r="E3" s="108" t="s">
        <v>105</v>
      </c>
      <c r="F3" s="108"/>
      <c r="G3" s="108"/>
      <c r="H3" s="108" t="s">
        <v>106</v>
      </c>
      <c r="I3" s="108" t="s">
        <v>102</v>
      </c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6"/>
      <c r="AB3" s="117">
        <v>1</v>
      </c>
      <c r="AC3" s="117">
        <v>2</v>
      </c>
      <c r="AD3" s="117">
        <v>3</v>
      </c>
      <c r="AE3" s="117">
        <v>4</v>
      </c>
      <c r="AF3" s="117">
        <v>5</v>
      </c>
      <c r="AG3" s="117">
        <v>6</v>
      </c>
      <c r="AH3" s="117">
        <v>7</v>
      </c>
      <c r="AI3" s="117">
        <v>8</v>
      </c>
      <c r="AJ3" s="117">
        <v>9</v>
      </c>
      <c r="AK3" s="117">
        <v>10</v>
      </c>
      <c r="AL3" s="117">
        <v>11</v>
      </c>
      <c r="AM3" s="117">
        <v>12</v>
      </c>
      <c r="AN3" s="117">
        <v>13</v>
      </c>
      <c r="AO3" s="117">
        <v>14</v>
      </c>
      <c r="AP3" s="117">
        <v>15</v>
      </c>
      <c r="AQ3" s="117">
        <v>16</v>
      </c>
      <c r="AR3" s="117">
        <v>17</v>
      </c>
      <c r="AS3" s="117">
        <v>18</v>
      </c>
      <c r="AT3" s="117">
        <v>19</v>
      </c>
      <c r="AU3" s="117">
        <v>20</v>
      </c>
    </row>
    <row r="4" spans="1:46" s="111" customFormat="1" ht="13.5" customHeight="1">
      <c r="A4" s="106"/>
      <c r="B4" s="104"/>
      <c r="E4" s="112"/>
      <c r="F4" s="110"/>
      <c r="G4" s="110"/>
      <c r="H4" s="113"/>
      <c r="I4" s="106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</row>
  </sheetData>
  <mergeCells count="3">
    <mergeCell ref="AB2:AU2"/>
    <mergeCell ref="A1:AU1"/>
    <mergeCell ref="A2:I2"/>
  </mergeCells>
  <hyperlinks>
    <hyperlink ref="A1" location="MENU2!A1" display="VISSZA / BACK"/>
  </hyperlinks>
  <printOptions/>
  <pageMargins left="0.75" right="0.75" top="1" bottom="1" header="0.5" footer="0.5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 codeName="Munka103"/>
  <dimension ref="A1:AV120"/>
  <sheetViews>
    <sheetView showRowColHeaders="0" defaultGridColor="0" colorId="22" workbookViewId="0" topLeftCell="A1">
      <pane xSplit="52" ySplit="3" topLeftCell="BA4" activePane="bottomRight" state="frozen"/>
      <selection pane="topLeft" activeCell="A1" sqref="A1"/>
      <selection pane="topRight" activeCell="BA1" sqref="BA1"/>
      <selection pane="bottomLeft" activeCell="A4" sqref="A4"/>
      <selection pane="bottomRight" activeCell="A1" sqref="A1:AP1"/>
    </sheetView>
  </sheetViews>
  <sheetFormatPr defaultColWidth="9.140625" defaultRowHeight="12.75"/>
  <cols>
    <col min="1" max="1" width="3.28125" style="0" hidden="1" customWidth="1"/>
    <col min="2" max="2" width="5.8515625" style="125" customWidth="1"/>
    <col min="3" max="3" width="4.140625" style="0" hidden="1" customWidth="1"/>
    <col min="4" max="4" width="24.7109375" style="0" customWidth="1"/>
    <col min="5" max="5" width="6.7109375" style="123" customWidth="1"/>
    <col min="6" max="6" width="7.421875" style="0" hidden="1" customWidth="1"/>
    <col min="7" max="7" width="32.421875" style="0" customWidth="1"/>
    <col min="8" max="8" width="10.00390625" style="125" customWidth="1"/>
    <col min="9" max="9" width="5.8515625" style="0" hidden="1" customWidth="1"/>
    <col min="10" max="10" width="30.00390625" style="141" customWidth="1"/>
    <col min="11" max="26" width="9.140625" style="0" hidden="1" customWidth="1"/>
    <col min="27" max="27" width="6.00390625" style="0" hidden="1" customWidth="1"/>
    <col min="28" max="40" width="3.57421875" style="0" hidden="1" customWidth="1"/>
    <col min="41" max="41" width="11.140625" style="138" customWidth="1"/>
    <col min="42" max="42" width="8.421875" style="139" customWidth="1"/>
    <col min="43" max="43" width="48.8515625" style="136" hidden="1" customWidth="1"/>
    <col min="44" max="44" width="3.57421875" style="136" hidden="1" customWidth="1"/>
    <col min="45" max="47" width="3.57421875" style="136" customWidth="1"/>
    <col min="48" max="48" width="71.140625" style="136" customWidth="1"/>
  </cols>
  <sheetData>
    <row r="1" spans="1:48" s="103" customFormat="1" ht="23.25" customHeight="1">
      <c r="A1" s="246" t="s">
        <v>28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  <c r="AL1" s="247"/>
      <c r="AM1" s="247"/>
      <c r="AN1" s="247"/>
      <c r="AO1" s="247"/>
      <c r="AP1" s="247"/>
      <c r="AQ1" s="127"/>
      <c r="AR1" s="127"/>
      <c r="AS1" s="127"/>
      <c r="AT1" s="127"/>
      <c r="AU1" s="127"/>
      <c r="AV1" s="131"/>
    </row>
    <row r="2" spans="1:48" s="109" customFormat="1" ht="18.75" customHeight="1">
      <c r="A2" s="244" t="s">
        <v>108</v>
      </c>
      <c r="B2" s="245"/>
      <c r="C2" s="245"/>
      <c r="D2" s="245"/>
      <c r="E2" s="245"/>
      <c r="F2" s="245"/>
      <c r="G2" s="245"/>
      <c r="H2" s="245"/>
      <c r="I2" s="245"/>
      <c r="J2" s="140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26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37"/>
      <c r="AP2" s="137"/>
      <c r="AQ2" s="132"/>
      <c r="AR2" s="132"/>
      <c r="AS2" s="132"/>
      <c r="AT2" s="132"/>
      <c r="AU2" s="132"/>
      <c r="AV2" s="133"/>
    </row>
    <row r="3" spans="1:48" s="124" customFormat="1" ht="15" customHeight="1">
      <c r="A3" s="115"/>
      <c r="B3" s="108"/>
      <c r="C3" s="108"/>
      <c r="D3" s="108" t="s">
        <v>105</v>
      </c>
      <c r="E3" s="108"/>
      <c r="F3" s="108"/>
      <c r="G3" s="108" t="s">
        <v>106</v>
      </c>
      <c r="H3" s="108" t="s">
        <v>102</v>
      </c>
      <c r="I3" s="129"/>
      <c r="J3" s="108" t="s">
        <v>33</v>
      </c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30" t="s">
        <v>112</v>
      </c>
      <c r="AP3" s="108" t="s">
        <v>100</v>
      </c>
      <c r="AQ3" s="134"/>
      <c r="AR3" s="134"/>
      <c r="AS3" s="134"/>
      <c r="AT3" s="134"/>
      <c r="AU3" s="134"/>
      <c r="AV3" s="135"/>
    </row>
    <row r="4" spans="1:47" s="149" customFormat="1" ht="13.5" customHeight="1">
      <c r="A4" s="104">
        <v>1</v>
      </c>
      <c r="B4" s="106">
        <v>1</v>
      </c>
      <c r="C4" s="110">
        <v>3</v>
      </c>
      <c r="D4" s="149" t="s">
        <v>185</v>
      </c>
      <c r="E4" s="110">
        <v>1997</v>
      </c>
      <c r="F4" s="110">
        <v>1</v>
      </c>
      <c r="G4" s="112" t="s">
        <v>139</v>
      </c>
      <c r="H4" s="106" t="s">
        <v>137</v>
      </c>
      <c r="I4" s="104">
        <v>1</v>
      </c>
      <c r="J4" s="150" t="s">
        <v>364</v>
      </c>
      <c r="K4" s="151">
        <v>6</v>
      </c>
      <c r="L4" s="152">
        <v>10795</v>
      </c>
      <c r="M4" s="152">
        <v>21997</v>
      </c>
      <c r="N4" s="152">
        <v>33292</v>
      </c>
      <c r="O4" s="152">
        <v>44195</v>
      </c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3"/>
      <c r="AP4" s="154">
        <v>1339</v>
      </c>
      <c r="AQ4" s="155">
        <v>39</v>
      </c>
      <c r="AR4" s="155">
        <v>2</v>
      </c>
      <c r="AS4" s="155"/>
      <c r="AT4" s="155"/>
      <c r="AU4" s="151"/>
    </row>
    <row r="5" spans="1:44" ht="12.75">
      <c r="A5">
        <v>2</v>
      </c>
      <c r="B5" s="125">
        <v>2</v>
      </c>
      <c r="C5">
        <v>5</v>
      </c>
      <c r="D5" t="s">
        <v>187</v>
      </c>
      <c r="E5" s="123">
        <v>1997</v>
      </c>
      <c r="F5">
        <v>1</v>
      </c>
      <c r="G5" t="s">
        <v>131</v>
      </c>
      <c r="H5" s="125" t="s">
        <v>137</v>
      </c>
      <c r="I5">
        <v>1</v>
      </c>
      <c r="J5" s="141" t="s">
        <v>365</v>
      </c>
      <c r="K5">
        <v>16</v>
      </c>
      <c r="L5">
        <v>10878</v>
      </c>
      <c r="M5">
        <v>22149</v>
      </c>
      <c r="N5">
        <v>33553</v>
      </c>
      <c r="O5">
        <v>44820</v>
      </c>
      <c r="AP5" s="139">
        <v>1237</v>
      </c>
      <c r="AQ5" s="136">
        <v>39</v>
      </c>
      <c r="AR5" s="136">
        <v>2</v>
      </c>
    </row>
    <row r="6" spans="1:44" ht="12.75">
      <c r="A6">
        <v>1</v>
      </c>
      <c r="B6" s="125">
        <v>3</v>
      </c>
      <c r="C6">
        <v>6</v>
      </c>
      <c r="D6" t="s">
        <v>250</v>
      </c>
      <c r="E6" s="123">
        <v>1997</v>
      </c>
      <c r="F6">
        <v>1</v>
      </c>
      <c r="G6" t="s">
        <v>141</v>
      </c>
      <c r="H6" s="125" t="s">
        <v>137</v>
      </c>
      <c r="I6">
        <v>15</v>
      </c>
      <c r="J6" s="141" t="s">
        <v>366</v>
      </c>
      <c r="K6">
        <v>3</v>
      </c>
      <c r="L6">
        <v>2935</v>
      </c>
      <c r="M6">
        <v>0</v>
      </c>
      <c r="AP6" s="139">
        <v>1185</v>
      </c>
      <c r="AQ6" s="136">
        <v>30</v>
      </c>
      <c r="AR6" s="136">
        <v>2</v>
      </c>
    </row>
    <row r="7" spans="1:44" ht="12.75">
      <c r="A7">
        <v>4</v>
      </c>
      <c r="B7" s="125">
        <v>4</v>
      </c>
      <c r="C7">
        <v>5</v>
      </c>
      <c r="D7" t="s">
        <v>170</v>
      </c>
      <c r="E7" s="123">
        <v>1997</v>
      </c>
      <c r="F7">
        <v>1</v>
      </c>
      <c r="G7" t="s">
        <v>139</v>
      </c>
      <c r="H7" s="125" t="s">
        <v>137</v>
      </c>
      <c r="I7">
        <v>1</v>
      </c>
      <c r="J7" s="141" t="s">
        <v>367</v>
      </c>
      <c r="K7">
        <v>6</v>
      </c>
      <c r="L7">
        <v>11079</v>
      </c>
      <c r="M7">
        <v>22957</v>
      </c>
      <c r="N7">
        <v>34814</v>
      </c>
      <c r="O7">
        <v>50286</v>
      </c>
      <c r="AP7" s="139">
        <v>1143</v>
      </c>
      <c r="AQ7" s="136">
        <v>39</v>
      </c>
      <c r="AR7" s="136">
        <v>2</v>
      </c>
    </row>
    <row r="8" spans="1:44" ht="12.75">
      <c r="A8">
        <v>3</v>
      </c>
      <c r="B8" s="125">
        <v>5</v>
      </c>
      <c r="C8">
        <v>7</v>
      </c>
      <c r="D8" t="s">
        <v>189</v>
      </c>
      <c r="E8" s="123">
        <v>1998</v>
      </c>
      <c r="F8">
        <v>1</v>
      </c>
      <c r="G8" t="s">
        <v>183</v>
      </c>
      <c r="H8" s="125" t="s">
        <v>137</v>
      </c>
      <c r="I8">
        <v>1</v>
      </c>
      <c r="J8" s="141" t="s">
        <v>367</v>
      </c>
      <c r="K8">
        <v>4</v>
      </c>
      <c r="L8">
        <v>10906</v>
      </c>
      <c r="M8">
        <v>22605</v>
      </c>
      <c r="N8">
        <v>34238</v>
      </c>
      <c r="O8">
        <v>45824</v>
      </c>
      <c r="AP8" s="139">
        <v>1106</v>
      </c>
      <c r="AQ8" s="136">
        <v>39</v>
      </c>
      <c r="AR8" s="136">
        <v>2</v>
      </c>
    </row>
    <row r="9" spans="1:44" ht="12.75">
      <c r="A9">
        <v>8</v>
      </c>
      <c r="B9" s="125">
        <v>6</v>
      </c>
      <c r="C9">
        <v>3</v>
      </c>
      <c r="D9" t="s">
        <v>168</v>
      </c>
      <c r="E9" s="123">
        <v>1997</v>
      </c>
      <c r="F9">
        <v>1</v>
      </c>
      <c r="G9" t="s">
        <v>159</v>
      </c>
      <c r="H9" s="125" t="s">
        <v>137</v>
      </c>
      <c r="I9">
        <v>1</v>
      </c>
      <c r="J9" s="141" t="s">
        <v>368</v>
      </c>
      <c r="K9">
        <v>7</v>
      </c>
      <c r="L9">
        <v>11090</v>
      </c>
      <c r="M9">
        <v>22897</v>
      </c>
      <c r="N9">
        <v>34869</v>
      </c>
      <c r="O9">
        <v>50870</v>
      </c>
      <c r="AP9" s="139">
        <v>1074</v>
      </c>
      <c r="AQ9" s="136">
        <v>39</v>
      </c>
      <c r="AR9" s="136">
        <v>2</v>
      </c>
    </row>
    <row r="10" spans="1:44" ht="12.75">
      <c r="A10">
        <v>7</v>
      </c>
      <c r="B10" s="125">
        <v>7</v>
      </c>
      <c r="C10">
        <v>1</v>
      </c>
      <c r="D10" t="s">
        <v>182</v>
      </c>
      <c r="E10" s="123">
        <v>1997</v>
      </c>
      <c r="F10">
        <v>1</v>
      </c>
      <c r="G10" t="s">
        <v>183</v>
      </c>
      <c r="H10" s="125" t="s">
        <v>137</v>
      </c>
      <c r="I10">
        <v>1</v>
      </c>
      <c r="J10" s="141" t="s">
        <v>369</v>
      </c>
      <c r="K10">
        <v>4</v>
      </c>
      <c r="L10">
        <v>11009</v>
      </c>
      <c r="M10">
        <v>22668</v>
      </c>
      <c r="N10">
        <v>34570</v>
      </c>
      <c r="O10">
        <v>50525</v>
      </c>
      <c r="AP10" s="139">
        <v>1071</v>
      </c>
      <c r="AQ10" s="136">
        <v>39</v>
      </c>
      <c r="AR10" s="136">
        <v>2</v>
      </c>
    </row>
    <row r="11" spans="1:44" ht="12.75">
      <c r="A11">
        <v>2</v>
      </c>
      <c r="B11" s="125">
        <v>8</v>
      </c>
      <c r="C11">
        <v>3</v>
      </c>
      <c r="D11" t="s">
        <v>271</v>
      </c>
      <c r="E11" s="123">
        <v>1998</v>
      </c>
      <c r="F11">
        <v>1</v>
      </c>
      <c r="G11" t="s">
        <v>163</v>
      </c>
      <c r="H11" s="125" t="s">
        <v>137</v>
      </c>
      <c r="I11">
        <v>15</v>
      </c>
      <c r="J11" s="141" t="s">
        <v>370</v>
      </c>
      <c r="K11">
        <v>2</v>
      </c>
      <c r="L11">
        <v>3033</v>
      </c>
      <c r="M11">
        <v>0</v>
      </c>
      <c r="AP11" s="139">
        <v>1067</v>
      </c>
      <c r="AQ11" s="136">
        <v>30</v>
      </c>
      <c r="AR11" s="136">
        <v>2</v>
      </c>
    </row>
    <row r="12" spans="1:44" ht="12.75">
      <c r="A12">
        <v>6</v>
      </c>
      <c r="B12" s="125">
        <v>9</v>
      </c>
      <c r="C12">
        <v>6</v>
      </c>
      <c r="D12" t="s">
        <v>179</v>
      </c>
      <c r="E12" s="123">
        <v>1998</v>
      </c>
      <c r="F12">
        <v>1</v>
      </c>
      <c r="G12" t="s">
        <v>144</v>
      </c>
      <c r="H12" s="125" t="s">
        <v>137</v>
      </c>
      <c r="I12">
        <v>1</v>
      </c>
      <c r="J12" s="141" t="s">
        <v>371</v>
      </c>
      <c r="K12">
        <v>8</v>
      </c>
      <c r="L12">
        <v>11116</v>
      </c>
      <c r="M12">
        <v>22900</v>
      </c>
      <c r="N12">
        <v>34770</v>
      </c>
      <c r="O12">
        <v>50451</v>
      </c>
      <c r="AP12" s="139">
        <v>1059</v>
      </c>
      <c r="AQ12" s="136">
        <v>39</v>
      </c>
      <c r="AR12" s="136">
        <v>2</v>
      </c>
    </row>
    <row r="13" spans="1:44" ht="12.75">
      <c r="A13">
        <v>3</v>
      </c>
      <c r="B13" s="125">
        <v>10</v>
      </c>
      <c r="C13">
        <v>8</v>
      </c>
      <c r="D13" t="s">
        <v>273</v>
      </c>
      <c r="E13" s="123">
        <v>1997</v>
      </c>
      <c r="F13">
        <v>1</v>
      </c>
      <c r="G13" t="s">
        <v>152</v>
      </c>
      <c r="H13" s="125" t="s">
        <v>137</v>
      </c>
      <c r="I13">
        <v>5</v>
      </c>
      <c r="J13" s="141" t="s">
        <v>372</v>
      </c>
      <c r="K13">
        <v>14</v>
      </c>
      <c r="L13">
        <v>12137</v>
      </c>
      <c r="M13">
        <v>24136</v>
      </c>
      <c r="AP13" s="139">
        <v>1037</v>
      </c>
      <c r="AQ13" s="136">
        <v>18</v>
      </c>
      <c r="AR13" s="136">
        <v>2</v>
      </c>
    </row>
    <row r="14" spans="1:44" ht="12.75">
      <c r="A14">
        <v>9</v>
      </c>
      <c r="B14" s="125">
        <v>11</v>
      </c>
      <c r="C14">
        <v>1</v>
      </c>
      <c r="D14" t="s">
        <v>161</v>
      </c>
      <c r="E14" s="123">
        <v>1998</v>
      </c>
      <c r="F14">
        <v>1</v>
      </c>
      <c r="G14" t="s">
        <v>144</v>
      </c>
      <c r="H14" s="125" t="s">
        <v>137</v>
      </c>
      <c r="I14">
        <v>1</v>
      </c>
      <c r="J14" s="141" t="s">
        <v>373</v>
      </c>
      <c r="K14">
        <v>8</v>
      </c>
      <c r="L14">
        <v>11524</v>
      </c>
      <c r="M14">
        <v>23551</v>
      </c>
      <c r="N14">
        <v>35410</v>
      </c>
      <c r="O14">
        <v>50890</v>
      </c>
      <c r="AP14" s="139">
        <v>1008</v>
      </c>
      <c r="AQ14" s="136">
        <v>39</v>
      </c>
      <c r="AR14" s="136">
        <v>2</v>
      </c>
    </row>
    <row r="15" spans="1:44" ht="12.75">
      <c r="A15">
        <v>5</v>
      </c>
      <c r="B15" s="125">
        <v>12</v>
      </c>
      <c r="C15">
        <v>2</v>
      </c>
      <c r="D15" t="s">
        <v>167</v>
      </c>
      <c r="E15" s="123">
        <v>1998</v>
      </c>
      <c r="F15">
        <v>1</v>
      </c>
      <c r="G15" t="s">
        <v>131</v>
      </c>
      <c r="H15" s="125" t="s">
        <v>137</v>
      </c>
      <c r="I15">
        <v>1</v>
      </c>
      <c r="J15" s="141" t="s">
        <v>374</v>
      </c>
      <c r="K15">
        <v>16</v>
      </c>
      <c r="L15">
        <v>11094</v>
      </c>
      <c r="M15">
        <v>22840</v>
      </c>
      <c r="N15">
        <v>34756</v>
      </c>
      <c r="O15">
        <v>50292</v>
      </c>
      <c r="AP15" s="139">
        <v>1006</v>
      </c>
      <c r="AQ15" s="136">
        <v>39</v>
      </c>
      <c r="AR15" s="136">
        <v>2</v>
      </c>
    </row>
    <row r="16" spans="1:44" ht="12.75">
      <c r="A16">
        <v>12</v>
      </c>
      <c r="B16" s="125">
        <v>13</v>
      </c>
      <c r="C16">
        <v>4</v>
      </c>
      <c r="D16" t="s">
        <v>169</v>
      </c>
      <c r="E16" s="123">
        <v>1998</v>
      </c>
      <c r="F16">
        <v>1</v>
      </c>
      <c r="G16" t="s">
        <v>131</v>
      </c>
      <c r="H16" s="125" t="s">
        <v>137</v>
      </c>
      <c r="I16">
        <v>1</v>
      </c>
      <c r="J16" s="141" t="s">
        <v>369</v>
      </c>
      <c r="K16">
        <v>16</v>
      </c>
      <c r="L16">
        <v>11350</v>
      </c>
      <c r="M16">
        <v>23448</v>
      </c>
      <c r="N16">
        <v>35705</v>
      </c>
      <c r="O16">
        <v>51839</v>
      </c>
      <c r="AP16" s="139">
        <v>883</v>
      </c>
      <c r="AQ16" s="136">
        <v>39</v>
      </c>
      <c r="AR16" s="136">
        <v>2</v>
      </c>
    </row>
    <row r="17" spans="1:44" ht="12.75">
      <c r="A17">
        <v>3</v>
      </c>
      <c r="B17" s="125">
        <v>13</v>
      </c>
      <c r="C17">
        <v>6</v>
      </c>
      <c r="D17" t="s">
        <v>266</v>
      </c>
      <c r="E17" s="123">
        <v>1997</v>
      </c>
      <c r="F17">
        <v>1</v>
      </c>
      <c r="G17" t="s">
        <v>243</v>
      </c>
      <c r="H17" s="125" t="s">
        <v>137</v>
      </c>
      <c r="I17">
        <v>13</v>
      </c>
      <c r="J17" s="141" t="s">
        <v>375</v>
      </c>
      <c r="K17">
        <v>17</v>
      </c>
      <c r="L17">
        <v>4047</v>
      </c>
      <c r="M17">
        <v>0</v>
      </c>
      <c r="AP17" s="139">
        <v>883</v>
      </c>
      <c r="AQ17" s="136">
        <v>21</v>
      </c>
      <c r="AR17" s="136">
        <v>2</v>
      </c>
    </row>
    <row r="18" spans="1:44" ht="12.75">
      <c r="A18">
        <v>18</v>
      </c>
      <c r="B18" s="125">
        <v>15</v>
      </c>
      <c r="C18">
        <v>8</v>
      </c>
      <c r="D18" t="s">
        <v>140</v>
      </c>
      <c r="E18" s="123">
        <v>1998</v>
      </c>
      <c r="F18">
        <v>1</v>
      </c>
      <c r="G18" t="s">
        <v>141</v>
      </c>
      <c r="H18" s="125" t="s">
        <v>137</v>
      </c>
      <c r="I18">
        <v>1</v>
      </c>
      <c r="J18" s="141" t="s">
        <v>369</v>
      </c>
      <c r="K18">
        <v>3</v>
      </c>
      <c r="L18">
        <v>11896</v>
      </c>
      <c r="M18">
        <v>24493</v>
      </c>
      <c r="N18">
        <v>41221</v>
      </c>
      <c r="O18">
        <v>53317</v>
      </c>
      <c r="AP18" s="139">
        <v>808</v>
      </c>
      <c r="AQ18" s="136">
        <v>39</v>
      </c>
      <c r="AR18" s="136">
        <v>2</v>
      </c>
    </row>
    <row r="19" spans="1:44" ht="12.75">
      <c r="A19">
        <v>15</v>
      </c>
      <c r="B19" s="125">
        <v>16</v>
      </c>
      <c r="C19">
        <v>7</v>
      </c>
      <c r="D19" t="s">
        <v>155</v>
      </c>
      <c r="E19" s="123">
        <v>1998</v>
      </c>
      <c r="F19">
        <v>1</v>
      </c>
      <c r="G19" t="s">
        <v>144</v>
      </c>
      <c r="H19" s="125" t="s">
        <v>137</v>
      </c>
      <c r="I19">
        <v>1</v>
      </c>
      <c r="J19" s="141" t="s">
        <v>376</v>
      </c>
      <c r="K19">
        <v>8</v>
      </c>
      <c r="L19">
        <v>11740</v>
      </c>
      <c r="M19">
        <v>24073</v>
      </c>
      <c r="N19">
        <v>40417</v>
      </c>
      <c r="O19">
        <v>52753</v>
      </c>
      <c r="AP19" s="139">
        <v>805</v>
      </c>
      <c r="AQ19" s="136">
        <v>39</v>
      </c>
      <c r="AR19" s="136">
        <v>2</v>
      </c>
    </row>
    <row r="20" spans="1:44" ht="12.75">
      <c r="A20">
        <v>1</v>
      </c>
      <c r="B20" s="125">
        <v>17</v>
      </c>
      <c r="C20">
        <v>5</v>
      </c>
      <c r="D20" t="s">
        <v>247</v>
      </c>
      <c r="E20" s="123">
        <v>1997</v>
      </c>
      <c r="F20">
        <v>1</v>
      </c>
      <c r="G20" t="s">
        <v>146</v>
      </c>
      <c r="H20" s="125" t="s">
        <v>137</v>
      </c>
      <c r="I20">
        <v>3</v>
      </c>
      <c r="J20" s="141" t="s">
        <v>377</v>
      </c>
      <c r="K20">
        <v>5</v>
      </c>
      <c r="L20">
        <v>12486</v>
      </c>
      <c r="M20">
        <v>25501</v>
      </c>
      <c r="AP20" s="139">
        <v>723</v>
      </c>
      <c r="AQ20" s="136">
        <v>27</v>
      </c>
      <c r="AR20" s="136">
        <v>2</v>
      </c>
    </row>
    <row r="21" spans="1:44" ht="12.75">
      <c r="A21">
        <v>10</v>
      </c>
      <c r="B21" s="125">
        <v>18</v>
      </c>
      <c r="C21">
        <v>6</v>
      </c>
      <c r="D21" t="s">
        <v>171</v>
      </c>
      <c r="E21" s="123">
        <v>1998</v>
      </c>
      <c r="F21">
        <v>1</v>
      </c>
      <c r="G21" t="s">
        <v>146</v>
      </c>
      <c r="H21" s="125" t="s">
        <v>137</v>
      </c>
      <c r="I21">
        <v>1</v>
      </c>
      <c r="J21" s="141" t="s">
        <v>378</v>
      </c>
      <c r="K21">
        <v>5</v>
      </c>
      <c r="L21">
        <v>11472</v>
      </c>
      <c r="M21">
        <v>23531</v>
      </c>
      <c r="N21">
        <v>35490</v>
      </c>
      <c r="O21">
        <v>51254</v>
      </c>
      <c r="AP21" s="139">
        <v>676</v>
      </c>
      <c r="AQ21" s="136">
        <v>39</v>
      </c>
      <c r="AR21" s="136">
        <v>2</v>
      </c>
    </row>
    <row r="22" spans="1:44" ht="12.75">
      <c r="A22">
        <v>4</v>
      </c>
      <c r="B22" s="125">
        <v>19</v>
      </c>
      <c r="C22">
        <v>4</v>
      </c>
      <c r="D22" t="s">
        <v>246</v>
      </c>
      <c r="E22" s="123">
        <v>1997</v>
      </c>
      <c r="F22">
        <v>1</v>
      </c>
      <c r="G22" t="s">
        <v>163</v>
      </c>
      <c r="H22" s="125" t="s">
        <v>137</v>
      </c>
      <c r="I22">
        <v>3</v>
      </c>
      <c r="J22" s="141" t="s">
        <v>377</v>
      </c>
      <c r="K22">
        <v>2</v>
      </c>
      <c r="L22">
        <v>13126</v>
      </c>
      <c r="M22">
        <v>30625</v>
      </c>
      <c r="AP22" s="139">
        <v>662</v>
      </c>
      <c r="AQ22" s="136">
        <v>27</v>
      </c>
      <c r="AR22" s="136">
        <v>2</v>
      </c>
    </row>
    <row r="23" spans="1:44" ht="12.75">
      <c r="A23">
        <v>14</v>
      </c>
      <c r="B23" s="125">
        <v>20</v>
      </c>
      <c r="C23">
        <v>5</v>
      </c>
      <c r="D23" t="s">
        <v>157</v>
      </c>
      <c r="E23" s="123">
        <v>1998</v>
      </c>
      <c r="F23">
        <v>1</v>
      </c>
      <c r="G23" t="s">
        <v>146</v>
      </c>
      <c r="H23" s="125" t="s">
        <v>137</v>
      </c>
      <c r="I23">
        <v>1</v>
      </c>
      <c r="J23" s="141" t="s">
        <v>378</v>
      </c>
      <c r="K23">
        <v>5</v>
      </c>
      <c r="L23">
        <v>11843</v>
      </c>
      <c r="M23">
        <v>24121</v>
      </c>
      <c r="N23">
        <v>40340</v>
      </c>
      <c r="O23">
        <v>52330</v>
      </c>
      <c r="AP23" s="139">
        <v>649</v>
      </c>
      <c r="AQ23" s="136">
        <v>39</v>
      </c>
      <c r="AR23" s="136">
        <v>2</v>
      </c>
    </row>
    <row r="24" spans="1:44" ht="12.75">
      <c r="A24">
        <v>13</v>
      </c>
      <c r="B24" s="125">
        <v>20</v>
      </c>
      <c r="C24">
        <v>6</v>
      </c>
      <c r="D24" t="s">
        <v>156</v>
      </c>
      <c r="E24" s="123">
        <v>1998</v>
      </c>
      <c r="F24">
        <v>1</v>
      </c>
      <c r="G24" t="s">
        <v>146</v>
      </c>
      <c r="H24" s="125" t="s">
        <v>137</v>
      </c>
      <c r="I24">
        <v>1</v>
      </c>
      <c r="J24" s="141" t="s">
        <v>379</v>
      </c>
      <c r="K24">
        <v>5</v>
      </c>
      <c r="L24">
        <v>11848</v>
      </c>
      <c r="M24">
        <v>24061</v>
      </c>
      <c r="N24">
        <v>40286</v>
      </c>
      <c r="O24">
        <v>52101</v>
      </c>
      <c r="AP24" s="139">
        <v>649</v>
      </c>
      <c r="AQ24" s="136">
        <v>39</v>
      </c>
      <c r="AR24" s="136">
        <v>2</v>
      </c>
    </row>
    <row r="25" spans="1:44" ht="12.75">
      <c r="A25">
        <v>11</v>
      </c>
      <c r="B25" s="125">
        <v>22</v>
      </c>
      <c r="C25">
        <v>7</v>
      </c>
      <c r="D25" t="s">
        <v>172</v>
      </c>
      <c r="E25" s="123">
        <v>1997</v>
      </c>
      <c r="F25">
        <v>1</v>
      </c>
      <c r="G25" t="s">
        <v>146</v>
      </c>
      <c r="H25" s="125" t="s">
        <v>137</v>
      </c>
      <c r="I25">
        <v>1</v>
      </c>
      <c r="J25" s="141" t="s">
        <v>378</v>
      </c>
      <c r="K25">
        <v>5</v>
      </c>
      <c r="L25">
        <v>11649</v>
      </c>
      <c r="M25">
        <v>23745</v>
      </c>
      <c r="N25">
        <v>35988</v>
      </c>
      <c r="O25">
        <v>51675</v>
      </c>
      <c r="AP25" s="139">
        <v>612</v>
      </c>
      <c r="AQ25" s="136">
        <v>39</v>
      </c>
      <c r="AR25" s="136">
        <v>2</v>
      </c>
    </row>
    <row r="26" spans="1:44" ht="12.75">
      <c r="A26">
        <v>7</v>
      </c>
      <c r="B26" s="125">
        <v>23</v>
      </c>
      <c r="C26">
        <v>7</v>
      </c>
      <c r="D26" t="s">
        <v>248</v>
      </c>
      <c r="E26" s="123">
        <v>1997</v>
      </c>
      <c r="F26">
        <v>1</v>
      </c>
      <c r="G26" t="s">
        <v>154</v>
      </c>
      <c r="H26" s="125" t="s">
        <v>137</v>
      </c>
      <c r="I26">
        <v>3</v>
      </c>
      <c r="J26" s="141" t="s">
        <v>380</v>
      </c>
      <c r="K26">
        <v>15</v>
      </c>
      <c r="L26">
        <v>13678</v>
      </c>
      <c r="M26">
        <v>31422</v>
      </c>
      <c r="AP26" s="139">
        <v>601</v>
      </c>
      <c r="AQ26" s="136">
        <v>27</v>
      </c>
      <c r="AR26" s="136">
        <v>2</v>
      </c>
    </row>
    <row r="27" spans="1:44" ht="12.75">
      <c r="A27">
        <v>2</v>
      </c>
      <c r="B27" s="125">
        <v>24</v>
      </c>
      <c r="C27">
        <v>7</v>
      </c>
      <c r="D27" t="s">
        <v>251</v>
      </c>
      <c r="E27" s="123">
        <v>1998</v>
      </c>
      <c r="F27">
        <v>1</v>
      </c>
      <c r="G27" t="s">
        <v>146</v>
      </c>
      <c r="H27" s="125" t="s">
        <v>137</v>
      </c>
      <c r="I27">
        <v>3</v>
      </c>
      <c r="J27" s="141" t="s">
        <v>377</v>
      </c>
      <c r="K27">
        <v>5</v>
      </c>
      <c r="L27">
        <v>13002</v>
      </c>
      <c r="M27">
        <v>30259</v>
      </c>
      <c r="AP27" s="139">
        <v>595</v>
      </c>
      <c r="AQ27" s="136">
        <v>27</v>
      </c>
      <c r="AR27" s="136">
        <v>2</v>
      </c>
    </row>
    <row r="28" spans="1:44" ht="12.75">
      <c r="A28">
        <v>5</v>
      </c>
      <c r="B28" s="125">
        <v>25</v>
      </c>
      <c r="C28">
        <v>1</v>
      </c>
      <c r="D28" t="s">
        <v>160</v>
      </c>
      <c r="E28" s="123">
        <v>1998</v>
      </c>
      <c r="F28">
        <v>1</v>
      </c>
      <c r="G28" t="s">
        <v>146</v>
      </c>
      <c r="H28" s="125" t="s">
        <v>137</v>
      </c>
      <c r="I28">
        <v>7</v>
      </c>
      <c r="J28" s="141" t="s">
        <v>381</v>
      </c>
      <c r="K28">
        <v>5</v>
      </c>
      <c r="L28">
        <v>12508</v>
      </c>
      <c r="M28">
        <v>25047</v>
      </c>
      <c r="AP28" s="139">
        <v>583</v>
      </c>
      <c r="AQ28" s="136">
        <v>9</v>
      </c>
      <c r="AR28" s="136">
        <v>2</v>
      </c>
    </row>
    <row r="29" spans="1:44" ht="12.75">
      <c r="A29">
        <v>14</v>
      </c>
      <c r="B29" s="125">
        <v>26</v>
      </c>
      <c r="C29">
        <v>1</v>
      </c>
      <c r="D29" t="s">
        <v>138</v>
      </c>
      <c r="E29" s="123">
        <v>1998</v>
      </c>
      <c r="F29">
        <v>1</v>
      </c>
      <c r="G29" t="s">
        <v>139</v>
      </c>
      <c r="H29" s="125" t="s">
        <v>137</v>
      </c>
      <c r="I29">
        <v>15</v>
      </c>
      <c r="J29" s="141" t="s">
        <v>382</v>
      </c>
      <c r="K29">
        <v>6</v>
      </c>
      <c r="L29">
        <v>3742</v>
      </c>
      <c r="M29">
        <v>0</v>
      </c>
      <c r="AP29" s="139">
        <v>564</v>
      </c>
      <c r="AQ29" s="136">
        <v>30</v>
      </c>
      <c r="AR29" s="136">
        <v>2</v>
      </c>
    </row>
    <row r="30" spans="1:44" ht="12.75">
      <c r="A30">
        <v>10</v>
      </c>
      <c r="B30" s="125">
        <v>27</v>
      </c>
      <c r="C30">
        <v>4</v>
      </c>
      <c r="D30" t="s">
        <v>242</v>
      </c>
      <c r="E30" s="123">
        <v>1998</v>
      </c>
      <c r="F30">
        <v>1</v>
      </c>
      <c r="G30" t="s">
        <v>243</v>
      </c>
      <c r="H30" s="125" t="s">
        <v>137</v>
      </c>
      <c r="I30">
        <v>3</v>
      </c>
      <c r="J30" s="141" t="s">
        <v>383</v>
      </c>
      <c r="K30">
        <v>17</v>
      </c>
      <c r="L30">
        <v>14964</v>
      </c>
      <c r="M30">
        <v>34843</v>
      </c>
      <c r="AP30" s="139">
        <v>539</v>
      </c>
      <c r="AQ30" s="136">
        <v>27</v>
      </c>
      <c r="AR30" s="136">
        <v>2</v>
      </c>
    </row>
    <row r="31" spans="1:44" ht="12.75">
      <c r="A31">
        <v>11</v>
      </c>
      <c r="B31" s="125">
        <v>28</v>
      </c>
      <c r="C31">
        <v>2</v>
      </c>
      <c r="D31" t="s">
        <v>269</v>
      </c>
      <c r="E31" s="123">
        <v>1998</v>
      </c>
      <c r="F31">
        <v>1</v>
      </c>
      <c r="G31" t="s">
        <v>131</v>
      </c>
      <c r="H31" s="125" t="s">
        <v>137</v>
      </c>
      <c r="I31">
        <v>5</v>
      </c>
      <c r="J31" s="141" t="s">
        <v>384</v>
      </c>
      <c r="K31">
        <v>16</v>
      </c>
      <c r="L31">
        <v>13457</v>
      </c>
      <c r="M31">
        <v>31656</v>
      </c>
      <c r="AP31" s="139">
        <v>535</v>
      </c>
      <c r="AQ31" s="136">
        <v>18</v>
      </c>
      <c r="AR31" s="136">
        <v>2</v>
      </c>
    </row>
    <row r="32" spans="1:44" ht="12.75">
      <c r="A32">
        <v>17</v>
      </c>
      <c r="B32" s="125">
        <v>29</v>
      </c>
      <c r="C32">
        <v>5</v>
      </c>
      <c r="D32" t="s">
        <v>145</v>
      </c>
      <c r="E32" s="123">
        <v>1998</v>
      </c>
      <c r="F32">
        <v>1</v>
      </c>
      <c r="G32" t="s">
        <v>146</v>
      </c>
      <c r="H32" s="125" t="s">
        <v>137</v>
      </c>
      <c r="I32">
        <v>1</v>
      </c>
      <c r="J32" s="141" t="s">
        <v>385</v>
      </c>
      <c r="K32">
        <v>5</v>
      </c>
      <c r="L32">
        <v>11731</v>
      </c>
      <c r="M32">
        <v>24231</v>
      </c>
      <c r="N32">
        <v>40728</v>
      </c>
      <c r="O32">
        <v>53103</v>
      </c>
      <c r="AP32" s="139">
        <v>507</v>
      </c>
      <c r="AQ32" s="136">
        <v>39</v>
      </c>
      <c r="AR32" s="136">
        <v>2</v>
      </c>
    </row>
    <row r="33" spans="1:44" ht="12.75">
      <c r="A33">
        <v>13</v>
      </c>
      <c r="B33" s="125">
        <v>30</v>
      </c>
      <c r="C33">
        <v>7</v>
      </c>
      <c r="D33" t="s">
        <v>264</v>
      </c>
      <c r="E33" s="123">
        <v>1998</v>
      </c>
      <c r="F33">
        <v>1</v>
      </c>
      <c r="G33" t="s">
        <v>243</v>
      </c>
      <c r="H33" s="125" t="s">
        <v>137</v>
      </c>
      <c r="I33">
        <v>15</v>
      </c>
      <c r="J33" s="141" t="s">
        <v>386</v>
      </c>
      <c r="K33">
        <v>17</v>
      </c>
      <c r="L33">
        <v>3499</v>
      </c>
      <c r="M33">
        <v>0</v>
      </c>
      <c r="AP33" s="139">
        <v>487</v>
      </c>
      <c r="AQ33" s="136">
        <v>30</v>
      </c>
      <c r="AR33" s="136">
        <v>2</v>
      </c>
    </row>
    <row r="34" spans="1:44" ht="12.75">
      <c r="A34">
        <v>16</v>
      </c>
      <c r="B34" s="125">
        <v>31</v>
      </c>
      <c r="C34">
        <v>3</v>
      </c>
      <c r="D34" t="s">
        <v>147</v>
      </c>
      <c r="E34" s="123">
        <v>1998</v>
      </c>
      <c r="F34">
        <v>1</v>
      </c>
      <c r="G34" t="s">
        <v>146</v>
      </c>
      <c r="H34" s="125" t="s">
        <v>137</v>
      </c>
      <c r="I34">
        <v>1</v>
      </c>
      <c r="J34" s="141" t="s">
        <v>385</v>
      </c>
      <c r="K34">
        <v>5</v>
      </c>
      <c r="L34">
        <v>11814</v>
      </c>
      <c r="M34">
        <v>24271</v>
      </c>
      <c r="N34">
        <v>40736</v>
      </c>
      <c r="O34">
        <v>52983</v>
      </c>
      <c r="AP34" s="139">
        <v>457</v>
      </c>
      <c r="AQ34" s="136">
        <v>39</v>
      </c>
      <c r="AR34" s="136">
        <v>2</v>
      </c>
    </row>
    <row r="35" spans="1:44" ht="12.75">
      <c r="A35">
        <v>15</v>
      </c>
      <c r="B35" s="125">
        <v>32</v>
      </c>
      <c r="C35">
        <v>8</v>
      </c>
      <c r="D35" t="s">
        <v>249</v>
      </c>
      <c r="E35" s="123">
        <v>1998</v>
      </c>
      <c r="F35">
        <v>1</v>
      </c>
      <c r="G35" t="s">
        <v>243</v>
      </c>
      <c r="H35" s="125" t="s">
        <v>137</v>
      </c>
      <c r="I35">
        <v>15</v>
      </c>
      <c r="J35" s="141" t="s">
        <v>387</v>
      </c>
      <c r="K35">
        <v>17</v>
      </c>
      <c r="L35">
        <v>3909</v>
      </c>
      <c r="M35">
        <v>0</v>
      </c>
      <c r="AP35" s="139">
        <v>341</v>
      </c>
      <c r="AQ35" s="136">
        <v>30</v>
      </c>
      <c r="AR35" s="136">
        <v>2</v>
      </c>
    </row>
    <row r="36" spans="1:44" ht="12.75">
      <c r="A36">
        <v>20</v>
      </c>
      <c r="B36" s="125">
        <v>33</v>
      </c>
      <c r="C36">
        <v>3</v>
      </c>
      <c r="D36" t="s">
        <v>135</v>
      </c>
      <c r="E36" s="123">
        <v>1998</v>
      </c>
      <c r="F36">
        <v>1</v>
      </c>
      <c r="G36" t="s">
        <v>136</v>
      </c>
      <c r="H36" s="125" t="s">
        <v>137</v>
      </c>
      <c r="I36">
        <v>1</v>
      </c>
      <c r="J36" s="141" t="s">
        <v>388</v>
      </c>
      <c r="K36">
        <v>18</v>
      </c>
      <c r="L36">
        <v>12192</v>
      </c>
      <c r="M36">
        <v>25296</v>
      </c>
      <c r="N36">
        <v>42603</v>
      </c>
      <c r="O36">
        <v>55835</v>
      </c>
      <c r="AP36" s="139">
        <v>245</v>
      </c>
      <c r="AQ36" s="136">
        <v>39</v>
      </c>
      <c r="AR36" s="136">
        <v>2</v>
      </c>
    </row>
    <row r="37" spans="1:44" ht="12.75">
      <c r="A37">
        <v>1</v>
      </c>
      <c r="B37" s="125">
        <v>1</v>
      </c>
      <c r="C37">
        <v>6</v>
      </c>
      <c r="D37" t="s">
        <v>239</v>
      </c>
      <c r="E37" s="123">
        <v>1997</v>
      </c>
      <c r="F37">
        <v>2</v>
      </c>
      <c r="G37" t="s">
        <v>159</v>
      </c>
      <c r="H37" s="125" t="s">
        <v>137</v>
      </c>
      <c r="I37">
        <v>2</v>
      </c>
      <c r="J37" s="141" t="s">
        <v>389</v>
      </c>
      <c r="K37">
        <v>7</v>
      </c>
      <c r="L37">
        <v>10650</v>
      </c>
      <c r="M37">
        <v>21860</v>
      </c>
      <c r="N37">
        <v>33147</v>
      </c>
      <c r="O37">
        <v>44112</v>
      </c>
      <c r="AP37" s="139">
        <v>1927</v>
      </c>
      <c r="AQ37" s="136">
        <v>40</v>
      </c>
      <c r="AR37" s="136">
        <v>2</v>
      </c>
    </row>
    <row r="38" spans="1:44" ht="12.75">
      <c r="A38">
        <v>1</v>
      </c>
      <c r="B38" s="125">
        <v>2</v>
      </c>
      <c r="C38">
        <v>3</v>
      </c>
      <c r="D38" t="s">
        <v>236</v>
      </c>
      <c r="E38" s="123">
        <v>1997</v>
      </c>
      <c r="F38">
        <v>2</v>
      </c>
      <c r="G38" t="s">
        <v>183</v>
      </c>
      <c r="H38" s="125" t="s">
        <v>137</v>
      </c>
      <c r="I38">
        <v>10</v>
      </c>
      <c r="J38" s="141" t="s">
        <v>390</v>
      </c>
      <c r="K38">
        <v>4</v>
      </c>
      <c r="L38">
        <v>3293</v>
      </c>
      <c r="M38">
        <v>0</v>
      </c>
      <c r="AP38" s="139">
        <v>1839</v>
      </c>
      <c r="AQ38" s="136">
        <v>13</v>
      </c>
      <c r="AR38" s="136">
        <v>2</v>
      </c>
    </row>
    <row r="39" spans="1:44" ht="12.75">
      <c r="A39">
        <v>2</v>
      </c>
      <c r="B39" s="125">
        <v>3</v>
      </c>
      <c r="C39">
        <v>4</v>
      </c>
      <c r="D39" t="s">
        <v>237</v>
      </c>
      <c r="E39" s="123">
        <v>1997</v>
      </c>
      <c r="F39">
        <v>2</v>
      </c>
      <c r="G39" t="s">
        <v>131</v>
      </c>
      <c r="H39" s="125" t="s">
        <v>137</v>
      </c>
      <c r="I39">
        <v>2</v>
      </c>
      <c r="J39" s="141" t="s">
        <v>391</v>
      </c>
      <c r="K39">
        <v>16</v>
      </c>
      <c r="L39">
        <v>10670</v>
      </c>
      <c r="M39">
        <v>21885</v>
      </c>
      <c r="N39">
        <v>33148</v>
      </c>
      <c r="O39">
        <v>44167</v>
      </c>
      <c r="AP39" s="139">
        <v>1815</v>
      </c>
      <c r="AQ39" s="136">
        <v>40</v>
      </c>
      <c r="AR39" s="136">
        <v>2</v>
      </c>
    </row>
    <row r="40" spans="1:44" ht="12.75">
      <c r="A40">
        <v>2</v>
      </c>
      <c r="B40" s="125">
        <v>4</v>
      </c>
      <c r="C40">
        <v>4</v>
      </c>
      <c r="D40" t="s">
        <v>234</v>
      </c>
      <c r="E40" s="123">
        <v>1997</v>
      </c>
      <c r="F40">
        <v>2</v>
      </c>
      <c r="G40" t="s">
        <v>131</v>
      </c>
      <c r="H40" s="125" t="s">
        <v>137</v>
      </c>
      <c r="I40">
        <v>14</v>
      </c>
      <c r="J40" s="141" t="s">
        <v>392</v>
      </c>
      <c r="K40">
        <v>16</v>
      </c>
      <c r="L40">
        <v>3671</v>
      </c>
      <c r="M40">
        <v>0</v>
      </c>
      <c r="AP40" s="139">
        <v>1693</v>
      </c>
      <c r="AQ40" s="136">
        <v>22</v>
      </c>
      <c r="AR40" s="136">
        <v>2</v>
      </c>
    </row>
    <row r="41" spans="1:44" ht="12.75">
      <c r="A41">
        <v>1</v>
      </c>
      <c r="B41" s="125">
        <v>5</v>
      </c>
      <c r="C41">
        <v>2</v>
      </c>
      <c r="D41" t="s">
        <v>260</v>
      </c>
      <c r="E41" s="123">
        <v>1997</v>
      </c>
      <c r="F41">
        <v>2</v>
      </c>
      <c r="G41" t="s">
        <v>139</v>
      </c>
      <c r="H41" s="125" t="s">
        <v>137</v>
      </c>
      <c r="I41">
        <v>4</v>
      </c>
      <c r="J41" s="141" t="s">
        <v>393</v>
      </c>
      <c r="K41">
        <v>6</v>
      </c>
      <c r="L41">
        <v>12237</v>
      </c>
      <c r="M41">
        <v>24806</v>
      </c>
      <c r="AP41" s="139">
        <v>1652</v>
      </c>
      <c r="AQ41" s="136">
        <v>28</v>
      </c>
      <c r="AR41" s="136">
        <v>2</v>
      </c>
    </row>
    <row r="42" spans="1:44" ht="12.75">
      <c r="A42">
        <v>6</v>
      </c>
      <c r="B42" s="125">
        <v>6</v>
      </c>
      <c r="C42">
        <v>7</v>
      </c>
      <c r="D42" t="s">
        <v>240</v>
      </c>
      <c r="E42" s="123">
        <v>1997</v>
      </c>
      <c r="F42">
        <v>2</v>
      </c>
      <c r="G42" t="s">
        <v>163</v>
      </c>
      <c r="H42" s="125" t="s">
        <v>137</v>
      </c>
      <c r="I42">
        <v>2</v>
      </c>
      <c r="J42" s="141" t="s">
        <v>394</v>
      </c>
      <c r="K42">
        <v>2</v>
      </c>
      <c r="L42">
        <v>10854</v>
      </c>
      <c r="M42">
        <v>22382</v>
      </c>
      <c r="N42">
        <v>34026</v>
      </c>
      <c r="O42">
        <v>45545</v>
      </c>
      <c r="AP42" s="139">
        <v>1631</v>
      </c>
      <c r="AQ42" s="136">
        <v>40</v>
      </c>
      <c r="AR42" s="136">
        <v>2</v>
      </c>
    </row>
    <row r="43" spans="1:44" ht="12.75">
      <c r="A43">
        <v>5</v>
      </c>
      <c r="B43" s="125">
        <v>7</v>
      </c>
      <c r="C43">
        <v>4</v>
      </c>
      <c r="D43" t="s">
        <v>228</v>
      </c>
      <c r="E43" s="123">
        <v>1997</v>
      </c>
      <c r="F43">
        <v>2</v>
      </c>
      <c r="G43" t="s">
        <v>163</v>
      </c>
      <c r="H43" s="125" t="s">
        <v>137</v>
      </c>
      <c r="I43">
        <v>2</v>
      </c>
      <c r="J43" s="141" t="s">
        <v>395</v>
      </c>
      <c r="K43">
        <v>2</v>
      </c>
      <c r="L43">
        <v>10950</v>
      </c>
      <c r="M43">
        <v>22485</v>
      </c>
      <c r="N43">
        <v>34107</v>
      </c>
      <c r="O43">
        <v>45479</v>
      </c>
      <c r="AP43" s="139">
        <v>1585</v>
      </c>
      <c r="AQ43" s="136">
        <v>40</v>
      </c>
      <c r="AR43" s="136">
        <v>2</v>
      </c>
    </row>
    <row r="44" spans="1:44" ht="12.75">
      <c r="A44">
        <v>3</v>
      </c>
      <c r="B44" s="125">
        <v>8</v>
      </c>
      <c r="C44">
        <v>6</v>
      </c>
      <c r="D44" t="s">
        <v>224</v>
      </c>
      <c r="E44" s="123">
        <v>1998</v>
      </c>
      <c r="F44">
        <v>2</v>
      </c>
      <c r="G44" t="s">
        <v>159</v>
      </c>
      <c r="H44" s="125" t="s">
        <v>137</v>
      </c>
      <c r="I44">
        <v>4</v>
      </c>
      <c r="J44" s="141" t="s">
        <v>396</v>
      </c>
      <c r="K44">
        <v>7</v>
      </c>
      <c r="L44">
        <v>12328</v>
      </c>
      <c r="M44">
        <v>25270</v>
      </c>
      <c r="AP44" s="139">
        <v>1565</v>
      </c>
      <c r="AQ44" s="136">
        <v>28</v>
      </c>
      <c r="AR44" s="136">
        <v>2</v>
      </c>
    </row>
    <row r="45" spans="1:44" ht="12.75">
      <c r="A45">
        <v>9</v>
      </c>
      <c r="B45" s="125">
        <v>9</v>
      </c>
      <c r="C45">
        <v>8</v>
      </c>
      <c r="D45" t="s">
        <v>241</v>
      </c>
      <c r="E45" s="123">
        <v>1997</v>
      </c>
      <c r="F45">
        <v>2</v>
      </c>
      <c r="G45" t="s">
        <v>139</v>
      </c>
      <c r="H45" s="125" t="s">
        <v>137</v>
      </c>
      <c r="I45">
        <v>2</v>
      </c>
      <c r="J45" s="141" t="s">
        <v>389</v>
      </c>
      <c r="K45">
        <v>6</v>
      </c>
      <c r="L45">
        <v>10991</v>
      </c>
      <c r="M45">
        <v>22662</v>
      </c>
      <c r="N45">
        <v>34484</v>
      </c>
      <c r="O45">
        <v>50286</v>
      </c>
      <c r="AP45" s="139">
        <v>1529</v>
      </c>
      <c r="AQ45" s="136">
        <v>40</v>
      </c>
      <c r="AR45" s="136">
        <v>2</v>
      </c>
    </row>
    <row r="46" spans="1:44" ht="12.75">
      <c r="A46">
        <v>7</v>
      </c>
      <c r="B46" s="125">
        <v>10</v>
      </c>
      <c r="C46">
        <v>3</v>
      </c>
      <c r="D46" t="s">
        <v>227</v>
      </c>
      <c r="E46" s="123">
        <v>1997</v>
      </c>
      <c r="F46">
        <v>2</v>
      </c>
      <c r="G46" t="s">
        <v>163</v>
      </c>
      <c r="H46" s="125" t="s">
        <v>137</v>
      </c>
      <c r="I46">
        <v>2</v>
      </c>
      <c r="J46" s="141" t="s">
        <v>397</v>
      </c>
      <c r="K46">
        <v>2</v>
      </c>
      <c r="L46">
        <v>11116</v>
      </c>
      <c r="M46">
        <v>22684</v>
      </c>
      <c r="N46">
        <v>34373</v>
      </c>
      <c r="O46">
        <v>45866</v>
      </c>
      <c r="AP46" s="139">
        <v>1528</v>
      </c>
      <c r="AQ46" s="136">
        <v>40</v>
      </c>
      <c r="AR46" s="136">
        <v>2</v>
      </c>
    </row>
    <row r="47" spans="1:44" ht="12.75">
      <c r="A47">
        <v>4</v>
      </c>
      <c r="B47" s="125">
        <v>11</v>
      </c>
      <c r="C47">
        <v>5</v>
      </c>
      <c r="D47" t="s">
        <v>238</v>
      </c>
      <c r="E47" s="123">
        <v>1997</v>
      </c>
      <c r="F47">
        <v>2</v>
      </c>
      <c r="G47" t="s">
        <v>131</v>
      </c>
      <c r="H47" s="125" t="s">
        <v>137</v>
      </c>
      <c r="I47">
        <v>2</v>
      </c>
      <c r="J47" s="141" t="s">
        <v>398</v>
      </c>
      <c r="K47">
        <v>16</v>
      </c>
      <c r="L47">
        <v>10820</v>
      </c>
      <c r="M47">
        <v>22235</v>
      </c>
      <c r="N47">
        <v>33761</v>
      </c>
      <c r="O47">
        <v>45311</v>
      </c>
      <c r="AP47" s="139">
        <v>1509</v>
      </c>
      <c r="AQ47" s="136">
        <v>40</v>
      </c>
      <c r="AR47" s="136">
        <v>2</v>
      </c>
    </row>
    <row r="48" spans="1:44" ht="12.75">
      <c r="A48">
        <v>10</v>
      </c>
      <c r="B48" s="125">
        <v>12</v>
      </c>
      <c r="C48">
        <v>7</v>
      </c>
      <c r="D48" t="s">
        <v>232</v>
      </c>
      <c r="E48" s="123">
        <v>1998</v>
      </c>
      <c r="F48">
        <v>2</v>
      </c>
      <c r="G48" t="s">
        <v>163</v>
      </c>
      <c r="H48" s="125" t="s">
        <v>137</v>
      </c>
      <c r="I48">
        <v>2</v>
      </c>
      <c r="J48" s="141" t="s">
        <v>399</v>
      </c>
      <c r="K48">
        <v>2</v>
      </c>
      <c r="L48">
        <v>11271</v>
      </c>
      <c r="M48">
        <v>22961</v>
      </c>
      <c r="N48">
        <v>34740</v>
      </c>
      <c r="O48">
        <v>50411</v>
      </c>
      <c r="AP48" s="139">
        <v>1500</v>
      </c>
      <c r="AQ48" s="136">
        <v>40</v>
      </c>
      <c r="AR48" s="136">
        <v>2</v>
      </c>
    </row>
    <row r="49" spans="1:44" ht="12.75">
      <c r="A49">
        <v>4</v>
      </c>
      <c r="B49" s="125">
        <v>13</v>
      </c>
      <c r="C49">
        <v>4</v>
      </c>
      <c r="D49" t="s">
        <v>261</v>
      </c>
      <c r="E49" s="123">
        <v>1997</v>
      </c>
      <c r="F49">
        <v>2</v>
      </c>
      <c r="G49" t="s">
        <v>218</v>
      </c>
      <c r="H49" s="125" t="s">
        <v>137</v>
      </c>
      <c r="I49">
        <v>4</v>
      </c>
      <c r="J49" s="141" t="s">
        <v>400</v>
      </c>
      <c r="K49">
        <v>13</v>
      </c>
      <c r="L49">
        <v>12578</v>
      </c>
      <c r="M49">
        <v>25453</v>
      </c>
      <c r="AP49" s="139">
        <v>1488</v>
      </c>
      <c r="AQ49" s="136">
        <v>28</v>
      </c>
      <c r="AR49" s="136">
        <v>2</v>
      </c>
    </row>
    <row r="50" spans="1:44" ht="12.75">
      <c r="A50">
        <v>5</v>
      </c>
      <c r="B50" s="125">
        <v>14</v>
      </c>
      <c r="C50">
        <v>7</v>
      </c>
      <c r="D50" t="s">
        <v>220</v>
      </c>
      <c r="E50" s="123">
        <v>1998</v>
      </c>
      <c r="F50">
        <v>2</v>
      </c>
      <c r="G50" t="s">
        <v>131</v>
      </c>
      <c r="H50" s="125" t="s">
        <v>137</v>
      </c>
      <c r="I50">
        <v>4</v>
      </c>
      <c r="J50" s="141" t="s">
        <v>396</v>
      </c>
      <c r="K50">
        <v>16</v>
      </c>
      <c r="L50">
        <v>12610</v>
      </c>
      <c r="M50">
        <v>25507</v>
      </c>
      <c r="AP50" s="139">
        <v>1484</v>
      </c>
      <c r="AQ50" s="136">
        <v>28</v>
      </c>
      <c r="AR50" s="136">
        <v>2</v>
      </c>
    </row>
    <row r="51" spans="1:44" ht="12.75">
      <c r="A51">
        <v>6</v>
      </c>
      <c r="B51" s="125">
        <v>15</v>
      </c>
      <c r="C51">
        <v>5</v>
      </c>
      <c r="D51" t="s">
        <v>262</v>
      </c>
      <c r="E51" s="123">
        <v>1998</v>
      </c>
      <c r="F51">
        <v>2</v>
      </c>
      <c r="G51" t="s">
        <v>163</v>
      </c>
      <c r="H51" s="125" t="s">
        <v>137</v>
      </c>
      <c r="I51">
        <v>4</v>
      </c>
      <c r="J51" s="141" t="s">
        <v>393</v>
      </c>
      <c r="K51">
        <v>2</v>
      </c>
      <c r="L51">
        <v>12576</v>
      </c>
      <c r="M51">
        <v>25713</v>
      </c>
      <c r="AP51" s="139">
        <v>1391</v>
      </c>
      <c r="AQ51" s="136">
        <v>28</v>
      </c>
      <c r="AR51" s="136">
        <v>2</v>
      </c>
    </row>
    <row r="52" spans="1:44" ht="12.75">
      <c r="A52">
        <v>4</v>
      </c>
      <c r="B52" s="125">
        <v>16</v>
      </c>
      <c r="C52">
        <v>5</v>
      </c>
      <c r="D52" t="s">
        <v>206</v>
      </c>
      <c r="E52" s="123">
        <v>1997</v>
      </c>
      <c r="F52">
        <v>2</v>
      </c>
      <c r="G52" t="s">
        <v>165</v>
      </c>
      <c r="H52" s="125" t="s">
        <v>137</v>
      </c>
      <c r="I52">
        <v>16</v>
      </c>
      <c r="J52" s="141" t="s">
        <v>401</v>
      </c>
      <c r="K52">
        <v>10</v>
      </c>
      <c r="L52">
        <v>3123</v>
      </c>
      <c r="M52">
        <v>0</v>
      </c>
      <c r="AP52" s="139">
        <v>1376</v>
      </c>
      <c r="AQ52" s="136">
        <v>31</v>
      </c>
      <c r="AR52" s="136">
        <v>2</v>
      </c>
    </row>
    <row r="53" spans="1:44" ht="12.75">
      <c r="A53">
        <v>16</v>
      </c>
      <c r="B53" s="125">
        <v>17</v>
      </c>
      <c r="C53">
        <v>8</v>
      </c>
      <c r="D53" t="s">
        <v>233</v>
      </c>
      <c r="E53" s="123">
        <v>1997</v>
      </c>
      <c r="F53">
        <v>2</v>
      </c>
      <c r="G53" t="s">
        <v>159</v>
      </c>
      <c r="H53" s="125" t="s">
        <v>137</v>
      </c>
      <c r="I53">
        <v>2</v>
      </c>
      <c r="J53" s="141" t="s">
        <v>389</v>
      </c>
      <c r="K53">
        <v>7</v>
      </c>
      <c r="L53">
        <v>11474</v>
      </c>
      <c r="M53">
        <v>23442</v>
      </c>
      <c r="N53">
        <v>35428</v>
      </c>
      <c r="O53">
        <v>51087</v>
      </c>
      <c r="AP53" s="139">
        <v>1360</v>
      </c>
      <c r="AQ53" s="136">
        <v>40</v>
      </c>
      <c r="AR53" s="136">
        <v>2</v>
      </c>
    </row>
    <row r="54" spans="1:44" ht="12.75">
      <c r="A54">
        <v>7</v>
      </c>
      <c r="B54" s="125">
        <v>18</v>
      </c>
      <c r="C54">
        <v>6</v>
      </c>
      <c r="D54" t="s">
        <v>254</v>
      </c>
      <c r="E54" s="123">
        <v>1997</v>
      </c>
      <c r="F54">
        <v>2</v>
      </c>
      <c r="G54" t="s">
        <v>163</v>
      </c>
      <c r="H54" s="125" t="s">
        <v>137</v>
      </c>
      <c r="I54">
        <v>12</v>
      </c>
      <c r="J54" s="141" t="s">
        <v>402</v>
      </c>
      <c r="K54">
        <v>2</v>
      </c>
      <c r="L54">
        <v>3383</v>
      </c>
      <c r="M54">
        <v>0</v>
      </c>
      <c r="AP54" s="139">
        <v>1351</v>
      </c>
      <c r="AQ54" s="136">
        <v>4</v>
      </c>
      <c r="AR54" s="136">
        <v>2</v>
      </c>
    </row>
    <row r="55" spans="1:44" ht="12.75">
      <c r="A55">
        <v>5</v>
      </c>
      <c r="B55" s="125">
        <v>19</v>
      </c>
      <c r="C55">
        <v>4</v>
      </c>
      <c r="D55" t="s">
        <v>211</v>
      </c>
      <c r="E55" s="123">
        <v>1998</v>
      </c>
      <c r="F55">
        <v>2</v>
      </c>
      <c r="G55" t="s">
        <v>159</v>
      </c>
      <c r="H55" s="125" t="s">
        <v>137</v>
      </c>
      <c r="I55">
        <v>6</v>
      </c>
      <c r="J55" s="141" t="s">
        <v>403</v>
      </c>
      <c r="K55">
        <v>7</v>
      </c>
      <c r="L55">
        <v>12242</v>
      </c>
      <c r="M55">
        <v>24714</v>
      </c>
      <c r="AP55" s="139">
        <v>1344</v>
      </c>
      <c r="AQ55" s="136">
        <v>19</v>
      </c>
      <c r="AR55" s="136">
        <v>2</v>
      </c>
    </row>
    <row r="56" spans="1:44" ht="12.75">
      <c r="A56">
        <v>13</v>
      </c>
      <c r="B56" s="125">
        <v>20</v>
      </c>
      <c r="C56">
        <v>1</v>
      </c>
      <c r="D56" t="s">
        <v>225</v>
      </c>
      <c r="E56" s="123">
        <v>1997</v>
      </c>
      <c r="F56">
        <v>2</v>
      </c>
      <c r="G56" t="s">
        <v>152</v>
      </c>
      <c r="H56" s="125" t="s">
        <v>137</v>
      </c>
      <c r="I56">
        <v>2</v>
      </c>
      <c r="J56" s="141" t="s">
        <v>404</v>
      </c>
      <c r="K56">
        <v>14</v>
      </c>
      <c r="L56">
        <v>11399</v>
      </c>
      <c r="M56">
        <v>23238</v>
      </c>
      <c r="N56">
        <v>35135</v>
      </c>
      <c r="O56">
        <v>50763</v>
      </c>
      <c r="AP56" s="139">
        <v>1335</v>
      </c>
      <c r="AQ56" s="136">
        <v>40</v>
      </c>
      <c r="AR56" s="136">
        <v>2</v>
      </c>
    </row>
    <row r="57" spans="1:44" ht="12.75">
      <c r="A57">
        <v>14</v>
      </c>
      <c r="B57" s="125">
        <v>21</v>
      </c>
      <c r="C57">
        <v>5</v>
      </c>
      <c r="D57" t="s">
        <v>212</v>
      </c>
      <c r="E57" s="123">
        <v>1997</v>
      </c>
      <c r="F57">
        <v>2</v>
      </c>
      <c r="G57" t="s">
        <v>144</v>
      </c>
      <c r="H57" s="125" t="s">
        <v>137</v>
      </c>
      <c r="I57">
        <v>2</v>
      </c>
      <c r="J57" s="141" t="s">
        <v>405</v>
      </c>
      <c r="K57">
        <v>8</v>
      </c>
      <c r="L57">
        <v>11400</v>
      </c>
      <c r="M57">
        <v>23261</v>
      </c>
      <c r="N57">
        <v>35174</v>
      </c>
      <c r="O57">
        <v>50852</v>
      </c>
      <c r="AP57" s="139">
        <v>1323</v>
      </c>
      <c r="AQ57" s="136">
        <v>40</v>
      </c>
      <c r="AR57" s="136">
        <v>2</v>
      </c>
    </row>
    <row r="58" spans="1:44" ht="12.75">
      <c r="A58">
        <v>15</v>
      </c>
      <c r="B58" s="125">
        <v>22</v>
      </c>
      <c r="C58">
        <v>1</v>
      </c>
      <c r="D58" t="s">
        <v>216</v>
      </c>
      <c r="E58" s="123">
        <v>1998</v>
      </c>
      <c r="F58">
        <v>2</v>
      </c>
      <c r="G58" t="s">
        <v>193</v>
      </c>
      <c r="H58" s="125" t="s">
        <v>137</v>
      </c>
      <c r="I58">
        <v>2</v>
      </c>
      <c r="J58" s="141" t="s">
        <v>406</v>
      </c>
      <c r="K58">
        <v>11</v>
      </c>
      <c r="L58">
        <v>11360</v>
      </c>
      <c r="M58">
        <v>23235</v>
      </c>
      <c r="N58">
        <v>35159</v>
      </c>
      <c r="O58">
        <v>50882</v>
      </c>
      <c r="AP58" s="139">
        <v>1318</v>
      </c>
      <c r="AQ58" s="136">
        <v>40</v>
      </c>
      <c r="AR58" s="136">
        <v>2</v>
      </c>
    </row>
    <row r="59" spans="1:44" ht="12.75">
      <c r="A59">
        <v>7</v>
      </c>
      <c r="B59" s="125">
        <v>23</v>
      </c>
      <c r="C59">
        <v>1</v>
      </c>
      <c r="D59" t="s">
        <v>287</v>
      </c>
      <c r="E59" s="123">
        <v>1997</v>
      </c>
      <c r="F59">
        <v>2</v>
      </c>
      <c r="G59" t="s">
        <v>163</v>
      </c>
      <c r="H59" s="125" t="s">
        <v>137</v>
      </c>
      <c r="I59">
        <v>10</v>
      </c>
      <c r="J59" s="141" t="s">
        <v>407</v>
      </c>
      <c r="K59">
        <v>2</v>
      </c>
      <c r="L59">
        <v>3696</v>
      </c>
      <c r="M59">
        <v>0</v>
      </c>
      <c r="AP59" s="139">
        <v>1317</v>
      </c>
      <c r="AQ59" s="136">
        <v>13</v>
      </c>
      <c r="AR59" s="136">
        <v>2</v>
      </c>
    </row>
    <row r="60" spans="1:44" ht="12.75">
      <c r="A60">
        <v>20</v>
      </c>
      <c r="B60" s="125">
        <v>24</v>
      </c>
      <c r="C60">
        <v>2</v>
      </c>
      <c r="D60" t="s">
        <v>209</v>
      </c>
      <c r="E60" s="123">
        <v>1998</v>
      </c>
      <c r="F60">
        <v>2</v>
      </c>
      <c r="G60" t="s">
        <v>139</v>
      </c>
      <c r="H60" s="125" t="s">
        <v>137</v>
      </c>
      <c r="I60">
        <v>2</v>
      </c>
      <c r="J60" s="141" t="s">
        <v>408</v>
      </c>
      <c r="K60">
        <v>6</v>
      </c>
      <c r="L60">
        <v>11462</v>
      </c>
      <c r="M60">
        <v>23551</v>
      </c>
      <c r="N60">
        <v>35801</v>
      </c>
      <c r="O60">
        <v>51673</v>
      </c>
      <c r="AP60" s="139">
        <v>1289</v>
      </c>
      <c r="AQ60" s="136">
        <v>40</v>
      </c>
      <c r="AR60" s="136">
        <v>2</v>
      </c>
    </row>
    <row r="61" spans="1:44" ht="12.75">
      <c r="A61">
        <v>11</v>
      </c>
      <c r="B61" s="125">
        <v>25</v>
      </c>
      <c r="C61">
        <v>7</v>
      </c>
      <c r="D61" t="s">
        <v>223</v>
      </c>
      <c r="E61" s="123">
        <v>1998</v>
      </c>
      <c r="F61">
        <v>2</v>
      </c>
      <c r="G61" t="s">
        <v>150</v>
      </c>
      <c r="H61" s="125" t="s">
        <v>137</v>
      </c>
      <c r="I61">
        <v>2</v>
      </c>
      <c r="J61" s="141" t="s">
        <v>409</v>
      </c>
      <c r="K61">
        <v>19</v>
      </c>
      <c r="L61">
        <v>11249</v>
      </c>
      <c r="M61">
        <v>22991</v>
      </c>
      <c r="N61">
        <v>34785</v>
      </c>
      <c r="O61">
        <v>50510</v>
      </c>
      <c r="AP61" s="139">
        <v>1274</v>
      </c>
      <c r="AQ61" s="136">
        <v>40</v>
      </c>
      <c r="AR61" s="136">
        <v>2</v>
      </c>
    </row>
    <row r="62" spans="1:44" ht="12.75">
      <c r="A62">
        <v>11</v>
      </c>
      <c r="B62" s="125">
        <v>26</v>
      </c>
      <c r="C62">
        <v>8</v>
      </c>
      <c r="D62" t="s">
        <v>207</v>
      </c>
      <c r="E62" s="123">
        <v>1998</v>
      </c>
      <c r="F62">
        <v>2</v>
      </c>
      <c r="G62" t="s">
        <v>144</v>
      </c>
      <c r="H62" s="125" t="s">
        <v>137</v>
      </c>
      <c r="I62">
        <v>4</v>
      </c>
      <c r="J62" s="141" t="s">
        <v>410</v>
      </c>
      <c r="K62">
        <v>8</v>
      </c>
      <c r="L62">
        <v>13181</v>
      </c>
      <c r="M62">
        <v>30833</v>
      </c>
      <c r="AP62" s="139">
        <v>1253</v>
      </c>
      <c r="AQ62" s="136">
        <v>28</v>
      </c>
      <c r="AR62" s="136">
        <v>2</v>
      </c>
    </row>
    <row r="63" spans="1:44" ht="12.75">
      <c r="A63">
        <v>12</v>
      </c>
      <c r="B63" s="125">
        <v>27</v>
      </c>
      <c r="C63">
        <v>2</v>
      </c>
      <c r="D63" t="s">
        <v>226</v>
      </c>
      <c r="E63" s="123">
        <v>1998</v>
      </c>
      <c r="F63">
        <v>2</v>
      </c>
      <c r="G63" t="s">
        <v>131</v>
      </c>
      <c r="H63" s="125" t="s">
        <v>137</v>
      </c>
      <c r="I63">
        <v>2</v>
      </c>
      <c r="J63" s="141" t="s">
        <v>406</v>
      </c>
      <c r="K63">
        <v>16</v>
      </c>
      <c r="L63">
        <v>11348</v>
      </c>
      <c r="M63">
        <v>23089</v>
      </c>
      <c r="N63">
        <v>34988</v>
      </c>
      <c r="O63">
        <v>50682</v>
      </c>
      <c r="AP63" s="139">
        <v>1252</v>
      </c>
      <c r="AQ63" s="136">
        <v>40</v>
      </c>
      <c r="AR63" s="136">
        <v>2</v>
      </c>
    </row>
    <row r="64" spans="1:44" ht="12.75">
      <c r="A64">
        <v>27</v>
      </c>
      <c r="B64" s="125">
        <v>28</v>
      </c>
      <c r="C64">
        <v>7</v>
      </c>
      <c r="D64" t="s">
        <v>214</v>
      </c>
      <c r="E64" s="123">
        <v>1998</v>
      </c>
      <c r="F64">
        <v>2</v>
      </c>
      <c r="G64" t="s">
        <v>163</v>
      </c>
      <c r="H64" s="125" t="s">
        <v>137</v>
      </c>
      <c r="I64">
        <v>2</v>
      </c>
      <c r="J64" s="141" t="s">
        <v>411</v>
      </c>
      <c r="K64">
        <v>2</v>
      </c>
      <c r="L64">
        <v>11644</v>
      </c>
      <c r="M64">
        <v>23969</v>
      </c>
      <c r="N64">
        <v>40300</v>
      </c>
      <c r="O64">
        <v>52615</v>
      </c>
      <c r="AP64" s="139">
        <v>1207</v>
      </c>
      <c r="AQ64" s="136">
        <v>40</v>
      </c>
      <c r="AR64" s="136">
        <v>2</v>
      </c>
    </row>
    <row r="65" spans="1:44" ht="12.75">
      <c r="A65">
        <v>24</v>
      </c>
      <c r="B65" s="125">
        <v>29</v>
      </c>
      <c r="C65">
        <v>3</v>
      </c>
      <c r="D65" t="s">
        <v>210</v>
      </c>
      <c r="E65" s="123">
        <v>1998</v>
      </c>
      <c r="F65">
        <v>2</v>
      </c>
      <c r="G65" t="s">
        <v>144</v>
      </c>
      <c r="H65" s="125" t="s">
        <v>137</v>
      </c>
      <c r="I65">
        <v>2</v>
      </c>
      <c r="J65" s="141" t="s">
        <v>405</v>
      </c>
      <c r="K65">
        <v>8</v>
      </c>
      <c r="L65">
        <v>11519</v>
      </c>
      <c r="M65">
        <v>23702</v>
      </c>
      <c r="N65">
        <v>35965</v>
      </c>
      <c r="O65">
        <v>52075</v>
      </c>
      <c r="AP65" s="139">
        <v>1205</v>
      </c>
      <c r="AQ65" s="136">
        <v>40</v>
      </c>
      <c r="AR65" s="136">
        <v>2</v>
      </c>
    </row>
    <row r="66" spans="1:44" ht="12.75">
      <c r="A66">
        <v>11</v>
      </c>
      <c r="B66" s="125">
        <v>30</v>
      </c>
      <c r="C66">
        <v>7</v>
      </c>
      <c r="D66" t="s">
        <v>278</v>
      </c>
      <c r="E66" s="123">
        <v>1998</v>
      </c>
      <c r="F66">
        <v>2</v>
      </c>
      <c r="G66" t="s">
        <v>165</v>
      </c>
      <c r="H66" s="125" t="s">
        <v>137</v>
      </c>
      <c r="I66">
        <v>16</v>
      </c>
      <c r="J66" s="141" t="s">
        <v>412</v>
      </c>
      <c r="K66">
        <v>10</v>
      </c>
      <c r="L66">
        <v>3305</v>
      </c>
      <c r="M66">
        <v>0</v>
      </c>
      <c r="AP66" s="139">
        <v>1162</v>
      </c>
      <c r="AQ66" s="136">
        <v>31</v>
      </c>
      <c r="AR66" s="136">
        <v>2</v>
      </c>
    </row>
    <row r="67" spans="1:44" ht="12.75">
      <c r="A67">
        <v>18</v>
      </c>
      <c r="B67" s="125">
        <v>31</v>
      </c>
      <c r="C67">
        <v>5</v>
      </c>
      <c r="D67" t="s">
        <v>221</v>
      </c>
      <c r="E67" s="123">
        <v>1998</v>
      </c>
      <c r="F67">
        <v>2</v>
      </c>
      <c r="G67" t="s">
        <v>163</v>
      </c>
      <c r="H67" s="125" t="s">
        <v>137</v>
      </c>
      <c r="I67">
        <v>2</v>
      </c>
      <c r="J67" s="141" t="s">
        <v>394</v>
      </c>
      <c r="K67">
        <v>2</v>
      </c>
      <c r="L67">
        <v>11661</v>
      </c>
      <c r="M67">
        <v>23678</v>
      </c>
      <c r="N67">
        <v>35735</v>
      </c>
      <c r="O67">
        <v>51637</v>
      </c>
      <c r="AP67" s="139">
        <v>1153</v>
      </c>
      <c r="AQ67" s="136">
        <v>40</v>
      </c>
      <c r="AR67" s="136">
        <v>2</v>
      </c>
    </row>
    <row r="68" spans="1:44" ht="12.75">
      <c r="A68">
        <v>9</v>
      </c>
      <c r="B68" s="125">
        <v>32</v>
      </c>
      <c r="C68">
        <v>7</v>
      </c>
      <c r="D68" t="s">
        <v>256</v>
      </c>
      <c r="E68" s="123">
        <v>1997</v>
      </c>
      <c r="F68">
        <v>2</v>
      </c>
      <c r="G68" t="s">
        <v>139</v>
      </c>
      <c r="H68" s="125" t="s">
        <v>137</v>
      </c>
      <c r="I68">
        <v>6</v>
      </c>
      <c r="J68" s="141" t="s">
        <v>413</v>
      </c>
      <c r="K68">
        <v>6</v>
      </c>
      <c r="L68">
        <v>12416</v>
      </c>
      <c r="M68">
        <v>25216</v>
      </c>
      <c r="AP68" s="139">
        <v>1142</v>
      </c>
      <c r="AQ68" s="136">
        <v>19</v>
      </c>
      <c r="AR68" s="136">
        <v>2</v>
      </c>
    </row>
    <row r="69" spans="1:44" ht="12.75">
      <c r="A69">
        <v>25</v>
      </c>
      <c r="B69" s="125">
        <v>33</v>
      </c>
      <c r="C69">
        <v>6</v>
      </c>
      <c r="D69" t="s">
        <v>213</v>
      </c>
      <c r="E69" s="123">
        <v>1998</v>
      </c>
      <c r="F69">
        <v>2</v>
      </c>
      <c r="G69" t="s">
        <v>139</v>
      </c>
      <c r="H69" s="125" t="s">
        <v>137</v>
      </c>
      <c r="I69">
        <v>2</v>
      </c>
      <c r="J69" s="141" t="s">
        <v>414</v>
      </c>
      <c r="K69">
        <v>6</v>
      </c>
      <c r="L69">
        <v>11485</v>
      </c>
      <c r="M69">
        <v>23666</v>
      </c>
      <c r="N69">
        <v>40048</v>
      </c>
      <c r="O69">
        <v>52173</v>
      </c>
      <c r="AP69" s="139">
        <v>1113</v>
      </c>
      <c r="AQ69" s="136">
        <v>40</v>
      </c>
      <c r="AR69" s="136">
        <v>2</v>
      </c>
    </row>
    <row r="70" spans="1:44" ht="12.75">
      <c r="A70">
        <v>10</v>
      </c>
      <c r="B70" s="125">
        <v>34</v>
      </c>
      <c r="C70">
        <v>6</v>
      </c>
      <c r="D70" t="s">
        <v>252</v>
      </c>
      <c r="E70" s="123">
        <v>1997</v>
      </c>
      <c r="F70">
        <v>2</v>
      </c>
      <c r="G70" t="s">
        <v>139</v>
      </c>
      <c r="H70" s="125" t="s">
        <v>137</v>
      </c>
      <c r="I70">
        <v>6</v>
      </c>
      <c r="J70" s="141" t="s">
        <v>415</v>
      </c>
      <c r="K70">
        <v>6</v>
      </c>
      <c r="L70">
        <v>12633</v>
      </c>
      <c r="M70">
        <v>25394</v>
      </c>
      <c r="AP70" s="139">
        <v>1099</v>
      </c>
      <c r="AQ70" s="136">
        <v>19</v>
      </c>
      <c r="AR70" s="136">
        <v>2</v>
      </c>
    </row>
    <row r="71" spans="1:44" ht="12.75">
      <c r="A71">
        <v>15</v>
      </c>
      <c r="B71" s="125">
        <v>35</v>
      </c>
      <c r="C71">
        <v>5</v>
      </c>
      <c r="D71" t="s">
        <v>277</v>
      </c>
      <c r="E71" s="123">
        <v>1998</v>
      </c>
      <c r="F71">
        <v>2</v>
      </c>
      <c r="G71" t="s">
        <v>152</v>
      </c>
      <c r="H71" s="125" t="s">
        <v>137</v>
      </c>
      <c r="I71">
        <v>6</v>
      </c>
      <c r="J71" s="141" t="s">
        <v>416</v>
      </c>
      <c r="K71">
        <v>14</v>
      </c>
      <c r="L71">
        <v>12939</v>
      </c>
      <c r="M71">
        <v>30037</v>
      </c>
      <c r="AP71" s="139">
        <v>1057</v>
      </c>
      <c r="AQ71" s="136">
        <v>19</v>
      </c>
      <c r="AR71" s="136">
        <v>2</v>
      </c>
    </row>
    <row r="72" spans="1:44" ht="12.75">
      <c r="A72">
        <v>3</v>
      </c>
      <c r="B72" s="125">
        <v>36</v>
      </c>
      <c r="C72">
        <v>1</v>
      </c>
      <c r="D72" t="s">
        <v>283</v>
      </c>
      <c r="E72" s="123">
        <v>1997</v>
      </c>
      <c r="F72">
        <v>2</v>
      </c>
      <c r="G72" t="s">
        <v>146</v>
      </c>
      <c r="H72" s="125" t="s">
        <v>137</v>
      </c>
      <c r="I72">
        <v>6</v>
      </c>
      <c r="J72" s="141" t="s">
        <v>417</v>
      </c>
      <c r="K72">
        <v>5</v>
      </c>
      <c r="L72">
        <v>11800</v>
      </c>
      <c r="M72">
        <v>24081</v>
      </c>
      <c r="AP72" s="139">
        <v>1018</v>
      </c>
      <c r="AQ72" s="136">
        <v>19</v>
      </c>
      <c r="AR72" s="136">
        <v>2</v>
      </c>
    </row>
    <row r="73" spans="1:44" ht="12.75">
      <c r="A73">
        <v>17</v>
      </c>
      <c r="B73" s="125">
        <v>37</v>
      </c>
      <c r="C73">
        <v>8</v>
      </c>
      <c r="D73" t="s">
        <v>279</v>
      </c>
      <c r="E73" s="123">
        <v>1997</v>
      </c>
      <c r="F73">
        <v>2</v>
      </c>
      <c r="G73" t="s">
        <v>152</v>
      </c>
      <c r="H73" s="125" t="s">
        <v>137</v>
      </c>
      <c r="I73">
        <v>6</v>
      </c>
      <c r="J73" s="141" t="s">
        <v>416</v>
      </c>
      <c r="K73">
        <v>14</v>
      </c>
      <c r="L73">
        <v>12860</v>
      </c>
      <c r="M73">
        <v>30318</v>
      </c>
      <c r="AP73" s="139">
        <v>1006</v>
      </c>
      <c r="AQ73" s="136">
        <v>19</v>
      </c>
      <c r="AR73" s="136">
        <v>2</v>
      </c>
    </row>
    <row r="74" spans="1:44" ht="12.75">
      <c r="A74">
        <v>16</v>
      </c>
      <c r="B74" s="125">
        <v>38</v>
      </c>
      <c r="C74">
        <v>4</v>
      </c>
      <c r="D74" t="s">
        <v>253</v>
      </c>
      <c r="E74" s="123">
        <v>1998</v>
      </c>
      <c r="F74">
        <v>2</v>
      </c>
      <c r="G74" t="s">
        <v>163</v>
      </c>
      <c r="H74" s="125" t="s">
        <v>137</v>
      </c>
      <c r="I74">
        <v>4</v>
      </c>
      <c r="J74" s="141" t="s">
        <v>418</v>
      </c>
      <c r="K74">
        <v>2</v>
      </c>
      <c r="L74">
        <v>13678</v>
      </c>
      <c r="M74">
        <v>31861</v>
      </c>
      <c r="AP74" s="139">
        <v>879</v>
      </c>
      <c r="AQ74" s="136">
        <v>28</v>
      </c>
      <c r="AR74" s="136">
        <v>2</v>
      </c>
    </row>
    <row r="75" spans="1:44" ht="12.75">
      <c r="A75">
        <v>21</v>
      </c>
      <c r="B75" s="125">
        <v>39</v>
      </c>
      <c r="C75">
        <v>2</v>
      </c>
      <c r="D75" t="s">
        <v>217</v>
      </c>
      <c r="E75" s="123">
        <v>1997</v>
      </c>
      <c r="F75">
        <v>2</v>
      </c>
      <c r="G75" t="s">
        <v>218</v>
      </c>
      <c r="H75" s="125" t="s">
        <v>137</v>
      </c>
      <c r="I75">
        <v>2</v>
      </c>
      <c r="J75" s="141" t="s">
        <v>419</v>
      </c>
      <c r="K75">
        <v>13</v>
      </c>
      <c r="L75">
        <v>11657</v>
      </c>
      <c r="M75">
        <v>23745</v>
      </c>
      <c r="N75">
        <v>35793</v>
      </c>
      <c r="O75">
        <v>51873</v>
      </c>
      <c r="AP75" s="139">
        <v>869</v>
      </c>
      <c r="AQ75" s="136">
        <v>40</v>
      </c>
      <c r="AR75" s="136">
        <v>2</v>
      </c>
    </row>
    <row r="76" spans="1:44" ht="12.75">
      <c r="A76">
        <v>19</v>
      </c>
      <c r="B76" s="125">
        <v>40</v>
      </c>
      <c r="C76">
        <v>1</v>
      </c>
      <c r="D76" t="s">
        <v>208</v>
      </c>
      <c r="E76" s="123">
        <v>1997</v>
      </c>
      <c r="F76">
        <v>2</v>
      </c>
      <c r="G76" t="s">
        <v>146</v>
      </c>
      <c r="H76" s="125" t="s">
        <v>137</v>
      </c>
      <c r="I76">
        <v>2</v>
      </c>
      <c r="J76" s="141" t="s">
        <v>419</v>
      </c>
      <c r="K76">
        <v>5</v>
      </c>
      <c r="L76">
        <v>11654</v>
      </c>
      <c r="M76">
        <v>23803</v>
      </c>
      <c r="N76">
        <v>35745</v>
      </c>
      <c r="O76">
        <v>51643</v>
      </c>
      <c r="AP76" s="139">
        <v>852</v>
      </c>
      <c r="AQ76" s="136">
        <v>40</v>
      </c>
      <c r="AR76" s="136">
        <v>2</v>
      </c>
    </row>
    <row r="77" spans="1:44" ht="12.75">
      <c r="A77">
        <v>19</v>
      </c>
      <c r="B77" s="125">
        <v>41</v>
      </c>
      <c r="C77">
        <v>4</v>
      </c>
      <c r="D77" t="s">
        <v>276</v>
      </c>
      <c r="E77" s="123">
        <v>1998</v>
      </c>
      <c r="F77">
        <v>2</v>
      </c>
      <c r="G77" t="s">
        <v>154</v>
      </c>
      <c r="H77" s="125" t="s">
        <v>137</v>
      </c>
      <c r="I77">
        <v>16</v>
      </c>
      <c r="J77" s="141" t="s">
        <v>420</v>
      </c>
      <c r="K77">
        <v>15</v>
      </c>
      <c r="L77">
        <v>3605</v>
      </c>
      <c r="M77">
        <v>0</v>
      </c>
      <c r="AP77" s="139">
        <v>841</v>
      </c>
      <c r="AQ77" s="136">
        <v>31</v>
      </c>
      <c r="AR77" s="136">
        <v>2</v>
      </c>
    </row>
    <row r="78" spans="1:44" ht="12.75">
      <c r="A78">
        <v>30</v>
      </c>
      <c r="B78" s="125">
        <v>42</v>
      </c>
      <c r="C78">
        <v>3</v>
      </c>
      <c r="D78" t="s">
        <v>194</v>
      </c>
      <c r="E78" s="123">
        <v>1998</v>
      </c>
      <c r="F78">
        <v>2</v>
      </c>
      <c r="G78" t="s">
        <v>146</v>
      </c>
      <c r="H78" s="125" t="s">
        <v>137</v>
      </c>
      <c r="I78">
        <v>2</v>
      </c>
      <c r="J78" s="141" t="s">
        <v>421</v>
      </c>
      <c r="K78">
        <v>5</v>
      </c>
      <c r="L78">
        <v>12057</v>
      </c>
      <c r="M78">
        <v>24783</v>
      </c>
      <c r="N78">
        <v>41437</v>
      </c>
      <c r="O78">
        <v>53862</v>
      </c>
      <c r="AP78" s="139">
        <v>754</v>
      </c>
      <c r="AQ78" s="136">
        <v>40</v>
      </c>
      <c r="AR78" s="136">
        <v>2</v>
      </c>
    </row>
    <row r="79" spans="1:44" ht="12.75">
      <c r="A79">
        <v>31</v>
      </c>
      <c r="B79" s="125">
        <v>43</v>
      </c>
      <c r="C79">
        <v>5</v>
      </c>
      <c r="D79" t="s">
        <v>204</v>
      </c>
      <c r="E79" s="123">
        <v>1997</v>
      </c>
      <c r="F79">
        <v>2</v>
      </c>
      <c r="G79" t="s">
        <v>146</v>
      </c>
      <c r="H79" s="125" t="s">
        <v>137</v>
      </c>
      <c r="I79">
        <v>2</v>
      </c>
      <c r="J79" s="141" t="s">
        <v>419</v>
      </c>
      <c r="K79">
        <v>5</v>
      </c>
      <c r="L79">
        <v>12132</v>
      </c>
      <c r="M79">
        <v>24751</v>
      </c>
      <c r="N79">
        <v>41363</v>
      </c>
      <c r="O79">
        <v>54038</v>
      </c>
      <c r="AP79" s="139">
        <v>744</v>
      </c>
      <c r="AQ79" s="136">
        <v>40</v>
      </c>
      <c r="AR79" s="136">
        <v>2</v>
      </c>
    </row>
    <row r="80" spans="1:44" ht="12.75">
      <c r="A80">
        <v>29</v>
      </c>
      <c r="B80" s="125">
        <v>44</v>
      </c>
      <c r="C80">
        <v>4</v>
      </c>
      <c r="D80" t="s">
        <v>195</v>
      </c>
      <c r="E80" s="123">
        <v>1998</v>
      </c>
      <c r="F80">
        <v>2</v>
      </c>
      <c r="G80" t="s">
        <v>146</v>
      </c>
      <c r="H80" s="125" t="s">
        <v>137</v>
      </c>
      <c r="I80">
        <v>2</v>
      </c>
      <c r="J80" s="141" t="s">
        <v>419</v>
      </c>
      <c r="K80">
        <v>5</v>
      </c>
      <c r="L80">
        <v>11963</v>
      </c>
      <c r="M80">
        <v>24399</v>
      </c>
      <c r="N80">
        <v>41077</v>
      </c>
      <c r="O80">
        <v>53543</v>
      </c>
      <c r="AP80" s="139">
        <v>711</v>
      </c>
      <c r="AQ80" s="136">
        <v>40</v>
      </c>
      <c r="AR80" s="136">
        <v>2</v>
      </c>
    </row>
    <row r="81" spans="1:44" ht="12.75">
      <c r="A81">
        <v>32</v>
      </c>
      <c r="B81" s="125">
        <v>45</v>
      </c>
      <c r="C81">
        <v>7</v>
      </c>
      <c r="D81" t="s">
        <v>198</v>
      </c>
      <c r="E81" s="123">
        <v>1998</v>
      </c>
      <c r="F81">
        <v>2</v>
      </c>
      <c r="G81" t="s">
        <v>139</v>
      </c>
      <c r="H81" s="125" t="s">
        <v>137</v>
      </c>
      <c r="I81">
        <v>2</v>
      </c>
      <c r="J81" s="141" t="s">
        <v>421</v>
      </c>
      <c r="K81">
        <v>6</v>
      </c>
      <c r="L81">
        <v>12375</v>
      </c>
      <c r="M81">
        <v>25272</v>
      </c>
      <c r="N81">
        <v>42037</v>
      </c>
      <c r="O81">
        <v>54689</v>
      </c>
      <c r="AP81" s="139">
        <v>676</v>
      </c>
      <c r="AQ81" s="136">
        <v>40</v>
      </c>
      <c r="AR81" s="136">
        <v>2</v>
      </c>
    </row>
    <row r="82" spans="1:44" ht="12.75">
      <c r="A82">
        <v>34</v>
      </c>
      <c r="B82" s="125">
        <v>46</v>
      </c>
      <c r="C82">
        <v>1</v>
      </c>
      <c r="D82" t="s">
        <v>191</v>
      </c>
      <c r="E82" s="123">
        <v>1998</v>
      </c>
      <c r="F82">
        <v>2</v>
      </c>
      <c r="G82" t="s">
        <v>154</v>
      </c>
      <c r="H82" s="125" t="s">
        <v>137</v>
      </c>
      <c r="I82">
        <v>2</v>
      </c>
      <c r="J82" s="141" t="s">
        <v>422</v>
      </c>
      <c r="K82">
        <v>15</v>
      </c>
      <c r="L82">
        <v>13127</v>
      </c>
      <c r="M82">
        <v>31045</v>
      </c>
      <c r="N82">
        <v>44910</v>
      </c>
      <c r="O82">
        <v>62700</v>
      </c>
      <c r="AP82" s="139">
        <v>663</v>
      </c>
      <c r="AQ82" s="136">
        <v>40</v>
      </c>
      <c r="AR82" s="136">
        <v>2</v>
      </c>
    </row>
    <row r="83" spans="1:44" ht="12.75">
      <c r="A83">
        <v>9</v>
      </c>
      <c r="B83" s="125">
        <v>47</v>
      </c>
      <c r="C83">
        <v>4</v>
      </c>
      <c r="D83" t="s">
        <v>257</v>
      </c>
      <c r="E83" s="123">
        <v>1998</v>
      </c>
      <c r="F83">
        <v>2</v>
      </c>
      <c r="G83" t="s">
        <v>200</v>
      </c>
      <c r="H83" s="125" t="s">
        <v>137</v>
      </c>
      <c r="I83">
        <v>4</v>
      </c>
      <c r="J83" s="141" t="s">
        <v>423</v>
      </c>
      <c r="K83">
        <v>9</v>
      </c>
      <c r="L83">
        <v>13161</v>
      </c>
      <c r="M83">
        <v>30623</v>
      </c>
      <c r="AP83" s="139">
        <v>460</v>
      </c>
      <c r="AQ83" s="136">
        <v>28</v>
      </c>
      <c r="AR83" s="136">
        <v>2</v>
      </c>
    </row>
    <row r="84" spans="1:44" ht="12.75">
      <c r="A84">
        <v>33</v>
      </c>
      <c r="B84" s="125">
        <v>48</v>
      </c>
      <c r="C84">
        <v>6</v>
      </c>
      <c r="D84" t="s">
        <v>197</v>
      </c>
      <c r="E84" s="123">
        <v>1997</v>
      </c>
      <c r="F84">
        <v>2</v>
      </c>
      <c r="G84" t="s">
        <v>136</v>
      </c>
      <c r="H84" s="125" t="s">
        <v>137</v>
      </c>
      <c r="I84">
        <v>2</v>
      </c>
      <c r="J84" s="141" t="s">
        <v>424</v>
      </c>
      <c r="K84">
        <v>18</v>
      </c>
      <c r="L84">
        <v>12067</v>
      </c>
      <c r="M84">
        <v>25234</v>
      </c>
      <c r="N84">
        <v>42558</v>
      </c>
      <c r="O84">
        <v>55577</v>
      </c>
      <c r="AP84" s="139">
        <v>329</v>
      </c>
      <c r="AQ84" s="136">
        <v>40</v>
      </c>
      <c r="AR84" s="136">
        <v>2</v>
      </c>
    </row>
    <row r="85" spans="1:44" ht="12.75">
      <c r="A85">
        <v>1</v>
      </c>
      <c r="B85" s="125">
        <v>1</v>
      </c>
      <c r="C85">
        <v>4</v>
      </c>
      <c r="D85" t="s">
        <v>186</v>
      </c>
      <c r="E85" s="123">
        <v>1995</v>
      </c>
      <c r="F85">
        <v>1</v>
      </c>
      <c r="G85" t="s">
        <v>159</v>
      </c>
      <c r="H85" s="125" t="s">
        <v>132</v>
      </c>
      <c r="I85">
        <v>15</v>
      </c>
      <c r="J85" s="141" t="s">
        <v>425</v>
      </c>
      <c r="K85">
        <v>7</v>
      </c>
      <c r="L85">
        <v>2622</v>
      </c>
      <c r="M85">
        <v>0</v>
      </c>
      <c r="AP85" s="139">
        <v>1666</v>
      </c>
      <c r="AQ85" s="136">
        <v>30</v>
      </c>
      <c r="AR85" s="136">
        <v>2</v>
      </c>
    </row>
    <row r="86" spans="1:44" ht="12.75">
      <c r="A86">
        <v>2</v>
      </c>
      <c r="B86" s="125">
        <v>2</v>
      </c>
      <c r="C86">
        <v>4</v>
      </c>
      <c r="D86" t="s">
        <v>290</v>
      </c>
      <c r="E86" s="123">
        <v>1995</v>
      </c>
      <c r="F86">
        <v>1</v>
      </c>
      <c r="G86" t="s">
        <v>152</v>
      </c>
      <c r="H86" s="125" t="s">
        <v>132</v>
      </c>
      <c r="I86">
        <v>9</v>
      </c>
      <c r="J86" s="141" t="s">
        <v>426</v>
      </c>
      <c r="K86">
        <v>14</v>
      </c>
      <c r="L86">
        <v>3061</v>
      </c>
      <c r="M86">
        <v>0</v>
      </c>
      <c r="AP86" s="139">
        <v>1519</v>
      </c>
      <c r="AQ86" s="136">
        <v>12</v>
      </c>
      <c r="AR86" s="136">
        <v>2</v>
      </c>
    </row>
    <row r="87" spans="1:44" ht="12.75">
      <c r="A87">
        <v>1</v>
      </c>
      <c r="B87" s="125">
        <v>3</v>
      </c>
      <c r="C87">
        <v>4</v>
      </c>
      <c r="D87" t="s">
        <v>188</v>
      </c>
      <c r="E87" s="123">
        <v>1995</v>
      </c>
      <c r="F87">
        <v>1</v>
      </c>
      <c r="G87" t="s">
        <v>159</v>
      </c>
      <c r="H87" s="125" t="s">
        <v>132</v>
      </c>
      <c r="I87">
        <v>3</v>
      </c>
      <c r="J87" s="141" t="s">
        <v>427</v>
      </c>
      <c r="K87">
        <v>7</v>
      </c>
      <c r="L87">
        <v>12132</v>
      </c>
      <c r="M87">
        <v>24389</v>
      </c>
      <c r="AP87" s="139">
        <v>1404</v>
      </c>
      <c r="AQ87" s="136">
        <v>27</v>
      </c>
      <c r="AR87" s="136">
        <v>2</v>
      </c>
    </row>
    <row r="88" spans="1:44" ht="12.75">
      <c r="A88">
        <v>3</v>
      </c>
      <c r="B88" s="125">
        <v>4</v>
      </c>
      <c r="C88">
        <v>2</v>
      </c>
      <c r="D88" t="s">
        <v>190</v>
      </c>
      <c r="E88" s="123">
        <v>1996</v>
      </c>
      <c r="F88">
        <v>1</v>
      </c>
      <c r="G88" t="s">
        <v>139</v>
      </c>
      <c r="H88" s="125" t="s">
        <v>132</v>
      </c>
      <c r="I88">
        <v>15</v>
      </c>
      <c r="J88" s="141" t="s">
        <v>428</v>
      </c>
      <c r="K88">
        <v>6</v>
      </c>
      <c r="L88">
        <v>2832</v>
      </c>
      <c r="M88">
        <v>0</v>
      </c>
      <c r="AP88" s="139">
        <v>1366</v>
      </c>
      <c r="AQ88" s="136">
        <v>30</v>
      </c>
      <c r="AR88" s="136">
        <v>2</v>
      </c>
    </row>
    <row r="89" spans="1:44" ht="12.75">
      <c r="A89">
        <v>3</v>
      </c>
      <c r="B89" s="125">
        <v>5</v>
      </c>
      <c r="C89">
        <v>4</v>
      </c>
      <c r="D89" t="s">
        <v>177</v>
      </c>
      <c r="E89" s="123">
        <v>1996</v>
      </c>
      <c r="F89">
        <v>1</v>
      </c>
      <c r="G89" t="s">
        <v>139</v>
      </c>
      <c r="H89" s="125" t="s">
        <v>132</v>
      </c>
      <c r="I89">
        <v>1</v>
      </c>
      <c r="J89" s="141" t="s">
        <v>429</v>
      </c>
      <c r="K89">
        <v>6</v>
      </c>
      <c r="L89">
        <v>10786</v>
      </c>
      <c r="M89">
        <v>22171</v>
      </c>
      <c r="N89">
        <v>33609</v>
      </c>
      <c r="O89">
        <v>44972</v>
      </c>
      <c r="AP89" s="139">
        <v>1325</v>
      </c>
      <c r="AQ89" s="136">
        <v>39</v>
      </c>
      <c r="AR89" s="136">
        <v>2</v>
      </c>
    </row>
    <row r="90" spans="1:44" ht="12.75">
      <c r="A90">
        <v>2</v>
      </c>
      <c r="B90" s="125">
        <v>6</v>
      </c>
      <c r="C90">
        <v>2</v>
      </c>
      <c r="D90" t="s">
        <v>184</v>
      </c>
      <c r="E90" s="123">
        <v>1995</v>
      </c>
      <c r="F90">
        <v>1</v>
      </c>
      <c r="G90" t="s">
        <v>159</v>
      </c>
      <c r="H90" s="125" t="s">
        <v>132</v>
      </c>
      <c r="I90">
        <v>1</v>
      </c>
      <c r="J90" s="141" t="s">
        <v>430</v>
      </c>
      <c r="K90">
        <v>7</v>
      </c>
      <c r="L90">
        <v>10683</v>
      </c>
      <c r="M90">
        <v>21907</v>
      </c>
      <c r="N90">
        <v>33324</v>
      </c>
      <c r="O90">
        <v>44563</v>
      </c>
      <c r="AP90" s="139">
        <v>1233</v>
      </c>
      <c r="AQ90" s="136">
        <v>39</v>
      </c>
      <c r="AR90" s="136">
        <v>2</v>
      </c>
    </row>
    <row r="91" spans="1:44" ht="12.75">
      <c r="A91">
        <v>7</v>
      </c>
      <c r="B91" s="125">
        <v>7</v>
      </c>
      <c r="C91">
        <v>2</v>
      </c>
      <c r="D91" t="s">
        <v>175</v>
      </c>
      <c r="E91" s="123">
        <v>1996</v>
      </c>
      <c r="F91">
        <v>1</v>
      </c>
      <c r="G91" t="s">
        <v>163</v>
      </c>
      <c r="H91" s="125" t="s">
        <v>132</v>
      </c>
      <c r="I91">
        <v>1</v>
      </c>
      <c r="J91" s="141" t="s">
        <v>431</v>
      </c>
      <c r="K91">
        <v>2</v>
      </c>
      <c r="L91">
        <v>10820</v>
      </c>
      <c r="M91">
        <v>22475</v>
      </c>
      <c r="N91">
        <v>34277</v>
      </c>
      <c r="O91">
        <v>45948</v>
      </c>
      <c r="AP91" s="139">
        <v>1208</v>
      </c>
      <c r="AQ91" s="136">
        <v>39</v>
      </c>
      <c r="AR91" s="136">
        <v>2</v>
      </c>
    </row>
    <row r="92" spans="1:44" ht="12.75">
      <c r="A92">
        <v>4</v>
      </c>
      <c r="B92" s="125">
        <v>8</v>
      </c>
      <c r="C92">
        <v>5</v>
      </c>
      <c r="D92" t="s">
        <v>174</v>
      </c>
      <c r="E92" s="123">
        <v>1996</v>
      </c>
      <c r="F92">
        <v>1</v>
      </c>
      <c r="G92" t="s">
        <v>159</v>
      </c>
      <c r="H92" s="125" t="s">
        <v>132</v>
      </c>
      <c r="I92">
        <v>11</v>
      </c>
      <c r="J92" s="141" t="s">
        <v>432</v>
      </c>
      <c r="K92">
        <v>7</v>
      </c>
      <c r="L92">
        <v>3213</v>
      </c>
      <c r="M92">
        <v>0</v>
      </c>
      <c r="AP92" s="139">
        <v>1164</v>
      </c>
      <c r="AQ92" s="136">
        <v>3</v>
      </c>
      <c r="AR92" s="136">
        <v>2</v>
      </c>
    </row>
    <row r="93" spans="1:44" ht="12.75">
      <c r="A93">
        <v>4</v>
      </c>
      <c r="B93" s="125">
        <v>9</v>
      </c>
      <c r="C93">
        <v>4</v>
      </c>
      <c r="D93" t="s">
        <v>151</v>
      </c>
      <c r="E93" s="123">
        <v>1996</v>
      </c>
      <c r="F93">
        <v>1</v>
      </c>
      <c r="G93" t="s">
        <v>152</v>
      </c>
      <c r="H93" s="125" t="s">
        <v>132</v>
      </c>
      <c r="I93">
        <v>15</v>
      </c>
      <c r="J93" s="141" t="s">
        <v>382</v>
      </c>
      <c r="K93">
        <v>14</v>
      </c>
      <c r="L93">
        <v>2966</v>
      </c>
      <c r="M93">
        <v>0</v>
      </c>
      <c r="AP93" s="139">
        <v>1098</v>
      </c>
      <c r="AQ93" s="136">
        <v>30</v>
      </c>
      <c r="AR93" s="136">
        <v>2</v>
      </c>
    </row>
    <row r="94" spans="1:44" ht="12.75">
      <c r="A94">
        <v>8</v>
      </c>
      <c r="B94" s="125">
        <v>10</v>
      </c>
      <c r="C94">
        <v>7</v>
      </c>
      <c r="D94" t="s">
        <v>244</v>
      </c>
      <c r="E94" s="123">
        <v>1996</v>
      </c>
      <c r="F94">
        <v>1</v>
      </c>
      <c r="G94" t="s">
        <v>152</v>
      </c>
      <c r="H94" s="125" t="s">
        <v>132</v>
      </c>
      <c r="I94">
        <v>15</v>
      </c>
      <c r="J94" s="141" t="s">
        <v>433</v>
      </c>
      <c r="K94">
        <v>14</v>
      </c>
      <c r="L94">
        <v>3175</v>
      </c>
      <c r="M94">
        <v>0</v>
      </c>
      <c r="AP94" s="139">
        <v>914</v>
      </c>
      <c r="AQ94" s="136">
        <v>30</v>
      </c>
      <c r="AR94" s="136">
        <v>2</v>
      </c>
    </row>
    <row r="95" spans="1:44" ht="12.75">
      <c r="A95">
        <v>9</v>
      </c>
      <c r="B95" s="125">
        <v>11</v>
      </c>
      <c r="C95">
        <v>5</v>
      </c>
      <c r="D95" t="s">
        <v>130</v>
      </c>
      <c r="E95" s="123">
        <v>1996</v>
      </c>
      <c r="F95">
        <v>1</v>
      </c>
      <c r="G95" t="s">
        <v>131</v>
      </c>
      <c r="H95" s="125" t="s">
        <v>132</v>
      </c>
      <c r="I95">
        <v>15</v>
      </c>
      <c r="J95" s="141" t="s">
        <v>434</v>
      </c>
      <c r="K95">
        <v>16</v>
      </c>
      <c r="L95">
        <v>3205</v>
      </c>
      <c r="M95">
        <v>0</v>
      </c>
      <c r="AP95" s="139">
        <v>871</v>
      </c>
      <c r="AQ95" s="136">
        <v>30</v>
      </c>
      <c r="AR95" s="136">
        <v>2</v>
      </c>
    </row>
    <row r="96" spans="1:44" ht="12.75">
      <c r="A96">
        <v>5</v>
      </c>
      <c r="B96" s="125">
        <v>12</v>
      </c>
      <c r="C96">
        <v>2</v>
      </c>
      <c r="D96" t="s">
        <v>270</v>
      </c>
      <c r="E96" s="123">
        <v>1995</v>
      </c>
      <c r="F96">
        <v>1</v>
      </c>
      <c r="G96" t="s">
        <v>152</v>
      </c>
      <c r="H96" s="125" t="s">
        <v>132</v>
      </c>
      <c r="I96">
        <v>5</v>
      </c>
      <c r="J96" s="141" t="s">
        <v>435</v>
      </c>
      <c r="K96">
        <v>14</v>
      </c>
      <c r="L96">
        <v>12334</v>
      </c>
      <c r="M96">
        <v>25375</v>
      </c>
      <c r="AP96" s="139">
        <v>836</v>
      </c>
      <c r="AQ96" s="136">
        <v>18</v>
      </c>
      <c r="AR96" s="136">
        <v>2</v>
      </c>
    </row>
    <row r="97" spans="1:44" ht="12.75">
      <c r="A97">
        <v>5</v>
      </c>
      <c r="B97" s="125">
        <v>13</v>
      </c>
      <c r="C97">
        <v>6</v>
      </c>
      <c r="D97" t="s">
        <v>245</v>
      </c>
      <c r="E97" s="123">
        <v>1996</v>
      </c>
      <c r="F97">
        <v>1</v>
      </c>
      <c r="G97" t="s">
        <v>152</v>
      </c>
      <c r="H97" s="125" t="s">
        <v>132</v>
      </c>
      <c r="I97">
        <v>3</v>
      </c>
      <c r="J97" s="141" t="s">
        <v>436</v>
      </c>
      <c r="K97">
        <v>14</v>
      </c>
      <c r="L97">
        <v>13184</v>
      </c>
      <c r="M97">
        <v>31115</v>
      </c>
      <c r="AP97" s="139">
        <v>816</v>
      </c>
      <c r="AQ97" s="136">
        <v>27</v>
      </c>
      <c r="AR97" s="136">
        <v>2</v>
      </c>
    </row>
    <row r="98" spans="1:44" ht="12.75">
      <c r="A98">
        <v>5</v>
      </c>
      <c r="B98" s="125">
        <v>14</v>
      </c>
      <c r="C98">
        <v>3</v>
      </c>
      <c r="D98" t="s">
        <v>176</v>
      </c>
      <c r="E98" s="123">
        <v>1996</v>
      </c>
      <c r="F98">
        <v>1</v>
      </c>
      <c r="G98" t="s">
        <v>146</v>
      </c>
      <c r="H98" s="125" t="s">
        <v>132</v>
      </c>
      <c r="I98">
        <v>1</v>
      </c>
      <c r="J98" s="141" t="s">
        <v>378</v>
      </c>
      <c r="K98">
        <v>5</v>
      </c>
      <c r="L98">
        <v>10917</v>
      </c>
      <c r="M98">
        <v>22386</v>
      </c>
      <c r="N98">
        <v>34027</v>
      </c>
      <c r="O98">
        <v>45636</v>
      </c>
      <c r="AP98" s="139">
        <v>752</v>
      </c>
      <c r="AQ98" s="136">
        <v>39</v>
      </c>
      <c r="AR98" s="136">
        <v>2</v>
      </c>
    </row>
    <row r="99" spans="1:44" ht="12.75">
      <c r="A99">
        <v>1</v>
      </c>
      <c r="B99" s="125">
        <v>1</v>
      </c>
      <c r="C99">
        <v>5</v>
      </c>
      <c r="D99" t="s">
        <v>284</v>
      </c>
      <c r="E99" s="123">
        <v>1996</v>
      </c>
      <c r="F99">
        <v>2</v>
      </c>
      <c r="G99" t="s">
        <v>183</v>
      </c>
      <c r="H99" s="125" t="s">
        <v>132</v>
      </c>
      <c r="I99">
        <v>10</v>
      </c>
      <c r="J99" s="141" t="s">
        <v>437</v>
      </c>
      <c r="K99">
        <v>4</v>
      </c>
      <c r="L99">
        <v>3280</v>
      </c>
      <c r="M99">
        <v>0</v>
      </c>
      <c r="AP99" s="139">
        <v>1822</v>
      </c>
      <c r="AQ99" s="136">
        <v>13</v>
      </c>
      <c r="AR99" s="136">
        <v>2</v>
      </c>
    </row>
    <row r="100" spans="1:44" ht="12.75">
      <c r="A100">
        <v>1</v>
      </c>
      <c r="B100" s="125">
        <v>2</v>
      </c>
      <c r="C100">
        <v>6</v>
      </c>
      <c r="D100" t="s">
        <v>231</v>
      </c>
      <c r="E100" s="123">
        <v>1996</v>
      </c>
      <c r="F100">
        <v>2</v>
      </c>
      <c r="G100" t="s">
        <v>139</v>
      </c>
      <c r="H100" s="125" t="s">
        <v>132</v>
      </c>
      <c r="I100">
        <v>2</v>
      </c>
      <c r="J100" s="141" t="s">
        <v>404</v>
      </c>
      <c r="K100">
        <v>6</v>
      </c>
      <c r="L100">
        <v>11061</v>
      </c>
      <c r="M100">
        <v>22713</v>
      </c>
      <c r="N100">
        <v>34463</v>
      </c>
      <c r="O100">
        <v>45821</v>
      </c>
      <c r="AP100" s="139">
        <v>1519</v>
      </c>
      <c r="AQ100" s="136">
        <v>40</v>
      </c>
      <c r="AR100" s="136">
        <v>2</v>
      </c>
    </row>
    <row r="101" spans="1:44" ht="12.75">
      <c r="A101">
        <v>2</v>
      </c>
      <c r="B101" s="125">
        <v>3</v>
      </c>
      <c r="C101">
        <v>3</v>
      </c>
      <c r="D101" t="s">
        <v>219</v>
      </c>
      <c r="E101" s="123">
        <v>1996</v>
      </c>
      <c r="F101">
        <v>2</v>
      </c>
      <c r="G101" t="s">
        <v>139</v>
      </c>
      <c r="H101" s="125" t="s">
        <v>132</v>
      </c>
      <c r="I101">
        <v>2</v>
      </c>
      <c r="J101" s="141" t="s">
        <v>438</v>
      </c>
      <c r="K101">
        <v>6</v>
      </c>
      <c r="L101">
        <v>11302</v>
      </c>
      <c r="M101">
        <v>23151</v>
      </c>
      <c r="N101">
        <v>35062</v>
      </c>
      <c r="O101">
        <v>50831</v>
      </c>
      <c r="AP101" s="139">
        <v>1499</v>
      </c>
      <c r="AQ101" s="136">
        <v>40</v>
      </c>
      <c r="AR101" s="136">
        <v>2</v>
      </c>
    </row>
    <row r="102" spans="1:44" ht="12.75">
      <c r="A102">
        <v>1</v>
      </c>
      <c r="B102" s="125">
        <v>4</v>
      </c>
      <c r="C102">
        <v>4</v>
      </c>
      <c r="D102" t="s">
        <v>192</v>
      </c>
      <c r="E102" s="123">
        <v>1996</v>
      </c>
      <c r="F102">
        <v>2</v>
      </c>
      <c r="G102" t="s">
        <v>152</v>
      </c>
      <c r="H102" s="125" t="s">
        <v>132</v>
      </c>
      <c r="I102">
        <v>12</v>
      </c>
      <c r="J102" s="141" t="s">
        <v>439</v>
      </c>
      <c r="K102">
        <v>14</v>
      </c>
      <c r="L102">
        <v>3273</v>
      </c>
      <c r="M102">
        <v>0</v>
      </c>
      <c r="AP102" s="139">
        <v>1486</v>
      </c>
      <c r="AQ102" s="136">
        <v>4</v>
      </c>
      <c r="AR102" s="136">
        <v>2</v>
      </c>
    </row>
    <row r="103" spans="1:44" ht="12.75">
      <c r="A103">
        <v>1</v>
      </c>
      <c r="B103" s="125">
        <v>5</v>
      </c>
      <c r="C103">
        <v>3</v>
      </c>
      <c r="D103" t="s">
        <v>229</v>
      </c>
      <c r="E103" s="123">
        <v>1996</v>
      </c>
      <c r="F103">
        <v>2</v>
      </c>
      <c r="G103" t="s">
        <v>230</v>
      </c>
      <c r="H103" s="125" t="s">
        <v>132</v>
      </c>
      <c r="I103">
        <v>14</v>
      </c>
      <c r="J103" s="141" t="s">
        <v>440</v>
      </c>
      <c r="K103">
        <v>12</v>
      </c>
      <c r="L103">
        <v>3892</v>
      </c>
      <c r="M103">
        <v>0</v>
      </c>
      <c r="AP103" s="139">
        <v>1447</v>
      </c>
      <c r="AQ103" s="136">
        <v>22</v>
      </c>
      <c r="AR103" s="136">
        <v>2</v>
      </c>
    </row>
    <row r="104" spans="1:44" ht="12.75">
      <c r="A104">
        <v>2</v>
      </c>
      <c r="B104" s="125">
        <v>6</v>
      </c>
      <c r="C104">
        <v>6</v>
      </c>
      <c r="D104" t="s">
        <v>281</v>
      </c>
      <c r="E104" s="123">
        <v>1996</v>
      </c>
      <c r="F104">
        <v>2</v>
      </c>
      <c r="G104" t="s">
        <v>165</v>
      </c>
      <c r="H104" s="125" t="s">
        <v>132</v>
      </c>
      <c r="I104">
        <v>16</v>
      </c>
      <c r="J104" s="141" t="s">
        <v>441</v>
      </c>
      <c r="K104">
        <v>10</v>
      </c>
      <c r="L104">
        <v>3111</v>
      </c>
      <c r="M104">
        <v>0</v>
      </c>
      <c r="AP104" s="139">
        <v>1363</v>
      </c>
      <c r="AQ104" s="136">
        <v>31</v>
      </c>
      <c r="AR104" s="136">
        <v>2</v>
      </c>
    </row>
    <row r="105" spans="1:44" ht="12.75">
      <c r="A105">
        <v>3</v>
      </c>
      <c r="B105" s="125">
        <v>7</v>
      </c>
      <c r="C105">
        <v>7</v>
      </c>
      <c r="D105" t="s">
        <v>259</v>
      </c>
      <c r="E105" s="123">
        <v>1995</v>
      </c>
      <c r="F105">
        <v>2</v>
      </c>
      <c r="G105" t="s">
        <v>163</v>
      </c>
      <c r="H105" s="125" t="s">
        <v>132</v>
      </c>
      <c r="I105">
        <v>4</v>
      </c>
      <c r="J105" s="141" t="s">
        <v>442</v>
      </c>
      <c r="K105">
        <v>2</v>
      </c>
      <c r="L105">
        <v>13152</v>
      </c>
      <c r="M105">
        <v>30898</v>
      </c>
      <c r="AP105" s="139">
        <v>1277</v>
      </c>
      <c r="AQ105" s="136">
        <v>28</v>
      </c>
      <c r="AR105" s="136">
        <v>2</v>
      </c>
    </row>
    <row r="106" spans="1:44" ht="12.75">
      <c r="A106">
        <v>4</v>
      </c>
      <c r="B106" s="125">
        <v>8</v>
      </c>
      <c r="C106">
        <v>2</v>
      </c>
      <c r="D106" t="s">
        <v>292</v>
      </c>
      <c r="E106" s="123">
        <v>1995</v>
      </c>
      <c r="F106">
        <v>2</v>
      </c>
      <c r="G106" t="s">
        <v>152</v>
      </c>
      <c r="H106" s="125" t="s">
        <v>132</v>
      </c>
      <c r="I106">
        <v>12</v>
      </c>
      <c r="J106" s="141" t="s">
        <v>443</v>
      </c>
      <c r="K106">
        <v>14</v>
      </c>
      <c r="L106">
        <v>3441</v>
      </c>
      <c r="M106">
        <v>0</v>
      </c>
      <c r="AP106" s="139">
        <v>1235</v>
      </c>
      <c r="AQ106" s="136">
        <v>4</v>
      </c>
      <c r="AR106" s="136">
        <v>2</v>
      </c>
    </row>
    <row r="107" spans="1:44" ht="12.75">
      <c r="A107">
        <v>2</v>
      </c>
      <c r="B107" s="125">
        <v>9</v>
      </c>
      <c r="C107">
        <v>4</v>
      </c>
      <c r="D107" t="s">
        <v>293</v>
      </c>
      <c r="E107" s="123">
        <v>1996</v>
      </c>
      <c r="F107">
        <v>2</v>
      </c>
      <c r="G107" t="s">
        <v>152</v>
      </c>
      <c r="H107" s="125" t="s">
        <v>132</v>
      </c>
      <c r="I107">
        <v>10</v>
      </c>
      <c r="J107" s="141" t="s">
        <v>444</v>
      </c>
      <c r="K107">
        <v>14</v>
      </c>
      <c r="L107">
        <v>3721</v>
      </c>
      <c r="M107">
        <v>0</v>
      </c>
      <c r="AP107" s="139">
        <v>1192</v>
      </c>
      <c r="AQ107" s="136">
        <v>13</v>
      </c>
      <c r="AR107" s="136">
        <v>2</v>
      </c>
    </row>
    <row r="108" spans="1:44" ht="12.75">
      <c r="A108">
        <v>2</v>
      </c>
      <c r="B108" s="125">
        <v>10</v>
      </c>
      <c r="C108">
        <v>5</v>
      </c>
      <c r="D108" t="s">
        <v>286</v>
      </c>
      <c r="E108" s="123">
        <v>1996</v>
      </c>
      <c r="F108">
        <v>2</v>
      </c>
      <c r="G108" t="s">
        <v>193</v>
      </c>
      <c r="H108" s="125" t="s">
        <v>132</v>
      </c>
      <c r="I108">
        <v>6</v>
      </c>
      <c r="J108" s="141" t="s">
        <v>445</v>
      </c>
      <c r="K108">
        <v>11</v>
      </c>
      <c r="L108">
        <v>11542</v>
      </c>
      <c r="M108">
        <v>23658</v>
      </c>
      <c r="AP108" s="139">
        <v>1006</v>
      </c>
      <c r="AQ108" s="136">
        <v>19</v>
      </c>
      <c r="AR108" s="136">
        <v>2</v>
      </c>
    </row>
    <row r="109" spans="1:44" ht="12.75">
      <c r="A109">
        <v>4</v>
      </c>
      <c r="B109" s="125">
        <v>11</v>
      </c>
      <c r="C109">
        <v>4</v>
      </c>
      <c r="D109" t="s">
        <v>203</v>
      </c>
      <c r="E109" s="123">
        <v>1996</v>
      </c>
      <c r="F109">
        <v>2</v>
      </c>
      <c r="G109" t="s">
        <v>146</v>
      </c>
      <c r="H109" s="125" t="s">
        <v>132</v>
      </c>
      <c r="I109">
        <v>2</v>
      </c>
      <c r="J109" s="141" t="s">
        <v>419</v>
      </c>
      <c r="K109">
        <v>5</v>
      </c>
      <c r="L109">
        <v>11920</v>
      </c>
      <c r="M109">
        <v>24382</v>
      </c>
      <c r="N109">
        <v>40967</v>
      </c>
      <c r="O109">
        <v>53552</v>
      </c>
      <c r="AP109" s="139">
        <v>749</v>
      </c>
      <c r="AQ109" s="136">
        <v>40</v>
      </c>
      <c r="AR109" s="136">
        <v>2</v>
      </c>
    </row>
    <row r="110" spans="1:44" ht="12.75">
      <c r="A110">
        <v>1</v>
      </c>
      <c r="B110" s="125">
        <v>1</v>
      </c>
      <c r="C110">
        <v>3</v>
      </c>
      <c r="D110" t="s">
        <v>289</v>
      </c>
      <c r="E110" s="123">
        <v>1993</v>
      </c>
      <c r="F110">
        <v>1</v>
      </c>
      <c r="G110" t="s">
        <v>183</v>
      </c>
      <c r="H110" s="125" t="s">
        <v>166</v>
      </c>
      <c r="I110">
        <v>11</v>
      </c>
      <c r="J110" s="141" t="s">
        <v>446</v>
      </c>
      <c r="K110">
        <v>4</v>
      </c>
      <c r="L110">
        <v>2955</v>
      </c>
      <c r="M110">
        <v>0</v>
      </c>
      <c r="AP110" s="139">
        <v>1462</v>
      </c>
      <c r="AQ110" s="136">
        <v>3</v>
      </c>
      <c r="AR110" s="136">
        <v>2</v>
      </c>
    </row>
    <row r="111" spans="1:44" ht="12.75">
      <c r="A111">
        <v>3</v>
      </c>
      <c r="B111" s="125">
        <v>2</v>
      </c>
      <c r="C111">
        <v>3</v>
      </c>
      <c r="D111" t="s">
        <v>164</v>
      </c>
      <c r="E111" s="123">
        <v>1993</v>
      </c>
      <c r="F111">
        <v>1</v>
      </c>
      <c r="G111" t="s">
        <v>165</v>
      </c>
      <c r="H111" s="125" t="s">
        <v>166</v>
      </c>
      <c r="I111">
        <v>15</v>
      </c>
      <c r="J111" s="141" t="s">
        <v>382</v>
      </c>
      <c r="K111">
        <v>10</v>
      </c>
      <c r="L111">
        <v>2920</v>
      </c>
      <c r="M111">
        <v>0</v>
      </c>
      <c r="AP111" s="139">
        <v>1139</v>
      </c>
      <c r="AQ111" s="136">
        <v>30</v>
      </c>
      <c r="AR111" s="136">
        <v>2</v>
      </c>
    </row>
    <row r="112" spans="1:44" ht="12.75">
      <c r="A112">
        <v>1</v>
      </c>
      <c r="B112" s="125">
        <v>3</v>
      </c>
      <c r="C112">
        <v>5</v>
      </c>
      <c r="D112" t="s">
        <v>296</v>
      </c>
      <c r="E112" s="123">
        <v>1993</v>
      </c>
      <c r="F112">
        <v>1</v>
      </c>
      <c r="G112" t="s">
        <v>141</v>
      </c>
      <c r="H112" s="125" t="s">
        <v>166</v>
      </c>
      <c r="I112">
        <v>15</v>
      </c>
      <c r="J112" s="141" t="s">
        <v>447</v>
      </c>
      <c r="K112">
        <v>3</v>
      </c>
      <c r="L112">
        <v>2661</v>
      </c>
      <c r="M112">
        <v>0</v>
      </c>
      <c r="AP112" s="139">
        <v>555</v>
      </c>
      <c r="AQ112" s="136">
        <v>30</v>
      </c>
      <c r="AR112" s="136">
        <v>2</v>
      </c>
    </row>
    <row r="113" spans="1:44" ht="12.75">
      <c r="A113">
        <v>1</v>
      </c>
      <c r="B113" s="125">
        <v>1</v>
      </c>
      <c r="C113">
        <v>4</v>
      </c>
      <c r="D113" t="s">
        <v>285</v>
      </c>
      <c r="E113" s="123">
        <v>1993</v>
      </c>
      <c r="F113">
        <v>2</v>
      </c>
      <c r="G113" t="s">
        <v>218</v>
      </c>
      <c r="H113" s="125" t="s">
        <v>166</v>
      </c>
      <c r="I113">
        <v>10</v>
      </c>
      <c r="J113" s="141" t="s">
        <v>448</v>
      </c>
      <c r="K113">
        <v>13</v>
      </c>
      <c r="L113">
        <v>3208</v>
      </c>
      <c r="M113">
        <v>0</v>
      </c>
      <c r="AP113" s="139">
        <v>1961</v>
      </c>
      <c r="AQ113" s="136">
        <v>13</v>
      </c>
      <c r="AR113" s="136">
        <v>2</v>
      </c>
    </row>
    <row r="114" spans="1:44" ht="12.75">
      <c r="A114">
        <v>1</v>
      </c>
      <c r="B114" s="125">
        <v>2</v>
      </c>
      <c r="C114">
        <v>4</v>
      </c>
      <c r="D114" t="s">
        <v>299</v>
      </c>
      <c r="E114" s="123">
        <v>1994</v>
      </c>
      <c r="F114">
        <v>2</v>
      </c>
      <c r="G114" t="s">
        <v>131</v>
      </c>
      <c r="H114" s="125" t="s">
        <v>166</v>
      </c>
      <c r="I114">
        <v>12</v>
      </c>
      <c r="J114" s="141" t="s">
        <v>449</v>
      </c>
      <c r="K114">
        <v>16</v>
      </c>
      <c r="L114">
        <v>2998</v>
      </c>
      <c r="M114">
        <v>0</v>
      </c>
      <c r="AP114" s="139">
        <v>1918</v>
      </c>
      <c r="AQ114" s="136">
        <v>4</v>
      </c>
      <c r="AR114" s="136">
        <v>2</v>
      </c>
    </row>
    <row r="115" spans="1:44" ht="12.75">
      <c r="A115">
        <v>2</v>
      </c>
      <c r="B115" s="125">
        <v>3</v>
      </c>
      <c r="C115">
        <v>4</v>
      </c>
      <c r="D115" t="s">
        <v>282</v>
      </c>
      <c r="E115" s="123">
        <v>1993</v>
      </c>
      <c r="F115">
        <v>2</v>
      </c>
      <c r="G115" t="s">
        <v>165</v>
      </c>
      <c r="H115" s="125" t="s">
        <v>166</v>
      </c>
      <c r="I115">
        <v>16</v>
      </c>
      <c r="J115" s="141" t="s">
        <v>450</v>
      </c>
      <c r="K115">
        <v>10</v>
      </c>
      <c r="L115">
        <v>3064</v>
      </c>
      <c r="M115">
        <v>0</v>
      </c>
      <c r="AP115" s="139">
        <v>1453</v>
      </c>
      <c r="AQ115" s="136">
        <v>31</v>
      </c>
      <c r="AR115" s="136">
        <v>2</v>
      </c>
    </row>
    <row r="116" spans="1:44" ht="12.75">
      <c r="A116">
        <v>1</v>
      </c>
      <c r="B116" s="125">
        <v>4</v>
      </c>
      <c r="C116">
        <v>8</v>
      </c>
      <c r="D116" t="s">
        <v>263</v>
      </c>
      <c r="E116" s="123">
        <v>1994</v>
      </c>
      <c r="F116">
        <v>2</v>
      </c>
      <c r="G116" t="s">
        <v>141</v>
      </c>
      <c r="H116" s="125" t="s">
        <v>166</v>
      </c>
      <c r="I116">
        <v>4</v>
      </c>
      <c r="J116" s="141" t="s">
        <v>442</v>
      </c>
      <c r="K116">
        <v>3</v>
      </c>
      <c r="L116">
        <v>12821</v>
      </c>
      <c r="M116">
        <v>30164</v>
      </c>
      <c r="AP116" s="139">
        <v>1318</v>
      </c>
      <c r="AQ116" s="136">
        <v>28</v>
      </c>
      <c r="AR116" s="136">
        <v>2</v>
      </c>
    </row>
    <row r="117" spans="1:44" ht="12.75">
      <c r="A117">
        <v>1</v>
      </c>
      <c r="B117" s="125">
        <v>5</v>
      </c>
      <c r="C117">
        <v>2</v>
      </c>
      <c r="D117" t="s">
        <v>235</v>
      </c>
      <c r="E117" s="123">
        <v>1994</v>
      </c>
      <c r="F117">
        <v>2</v>
      </c>
      <c r="G117" t="s">
        <v>139</v>
      </c>
      <c r="H117" s="125" t="s">
        <v>166</v>
      </c>
      <c r="I117">
        <v>2</v>
      </c>
      <c r="J117" s="141" t="s">
        <v>451</v>
      </c>
      <c r="K117">
        <v>6</v>
      </c>
      <c r="L117">
        <v>10660</v>
      </c>
      <c r="M117">
        <v>21987</v>
      </c>
      <c r="N117">
        <v>33542</v>
      </c>
      <c r="O117">
        <v>44922</v>
      </c>
      <c r="AP117" s="139">
        <v>1174</v>
      </c>
      <c r="AQ117" s="136">
        <v>40</v>
      </c>
      <c r="AR117" s="136">
        <v>2</v>
      </c>
    </row>
    <row r="118" spans="1:44" ht="12.75">
      <c r="A118">
        <v>2</v>
      </c>
      <c r="B118" s="125">
        <v>6</v>
      </c>
      <c r="C118">
        <v>8</v>
      </c>
      <c r="D118" t="s">
        <v>215</v>
      </c>
      <c r="E118" s="123">
        <v>1993</v>
      </c>
      <c r="F118">
        <v>2</v>
      </c>
      <c r="G118" t="s">
        <v>136</v>
      </c>
      <c r="H118" s="125" t="s">
        <v>166</v>
      </c>
      <c r="I118">
        <v>2</v>
      </c>
      <c r="J118" s="141" t="s">
        <v>424</v>
      </c>
      <c r="K118">
        <v>18</v>
      </c>
      <c r="L118">
        <v>11596</v>
      </c>
      <c r="M118">
        <v>23818</v>
      </c>
      <c r="N118">
        <v>40038</v>
      </c>
      <c r="O118">
        <v>52277</v>
      </c>
      <c r="AP118" s="139">
        <v>440</v>
      </c>
      <c r="AQ118" s="136">
        <v>40</v>
      </c>
      <c r="AR118" s="136">
        <v>2</v>
      </c>
    </row>
    <row r="119" spans="1:44" ht="12.75">
      <c r="A119">
        <v>1</v>
      </c>
      <c r="B119" s="125">
        <v>1</v>
      </c>
      <c r="C119">
        <v>4</v>
      </c>
      <c r="D119" t="s">
        <v>294</v>
      </c>
      <c r="E119" s="123">
        <v>1992</v>
      </c>
      <c r="F119">
        <v>1</v>
      </c>
      <c r="G119" t="s">
        <v>152</v>
      </c>
      <c r="H119" s="125" t="s">
        <v>295</v>
      </c>
      <c r="I119">
        <v>13</v>
      </c>
      <c r="J119" s="141" t="s">
        <v>452</v>
      </c>
      <c r="K119">
        <v>14</v>
      </c>
      <c r="L119">
        <v>3278</v>
      </c>
      <c r="M119">
        <v>0</v>
      </c>
      <c r="AP119" s="139">
        <v>1135</v>
      </c>
      <c r="AQ119" s="136">
        <v>21</v>
      </c>
      <c r="AR119" s="136">
        <v>2</v>
      </c>
    </row>
    <row r="120" spans="1:44" ht="12.75">
      <c r="A120">
        <v>1</v>
      </c>
      <c r="B120" s="125">
        <v>2</v>
      </c>
      <c r="C120">
        <v>4</v>
      </c>
      <c r="D120" t="s">
        <v>297</v>
      </c>
      <c r="E120" s="123">
        <v>1989</v>
      </c>
      <c r="F120">
        <v>1</v>
      </c>
      <c r="G120" t="s">
        <v>159</v>
      </c>
      <c r="H120" s="125" t="s">
        <v>295</v>
      </c>
      <c r="I120">
        <v>11</v>
      </c>
      <c r="J120" s="141" t="s">
        <v>453</v>
      </c>
      <c r="K120">
        <v>7</v>
      </c>
      <c r="L120">
        <v>2863</v>
      </c>
      <c r="M120">
        <v>0</v>
      </c>
      <c r="AP120" s="139">
        <v>1004</v>
      </c>
      <c r="AQ120" s="136">
        <v>3</v>
      </c>
      <c r="AR120" s="136">
        <v>2</v>
      </c>
    </row>
  </sheetData>
  <mergeCells count="2">
    <mergeCell ref="A2:I2"/>
    <mergeCell ref="A1:AP1"/>
  </mergeCells>
  <hyperlinks>
    <hyperlink ref="A1" location="MENU2!A1" display="VISSZA / BACK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OEMPC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Sárdi Ákos</dc:creator>
  <cp:keywords/>
  <dc:description/>
  <cp:lastModifiedBy>Sárdi Ákos</cp:lastModifiedBy>
  <cp:lastPrinted>2010-03-28T07:26:55Z</cp:lastPrinted>
  <dcterms:created xsi:type="dcterms:W3CDTF">2005-11-16T19:06:54Z</dcterms:created>
  <dcterms:modified xsi:type="dcterms:W3CDTF">2010-06-13T20:08:02Z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